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juni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99"/>
  <c r="D95"/>
  <c r="D91"/>
  <c r="D87"/>
  <c r="D84"/>
  <c r="D80"/>
  <c r="D76"/>
  <c r="C102"/>
  <c r="C99"/>
  <c r="C95"/>
  <c r="C91"/>
  <c r="C89"/>
  <c r="C86"/>
  <c r="C82"/>
  <c r="C79"/>
  <c r="C75"/>
  <c r="D74"/>
  <c i="5" r="D101"/>
  <c r="D97"/>
  <c r="D93"/>
  <c r="D90"/>
  <c r="D86"/>
  <c r="D81"/>
  <c r="C100"/>
  <c r="C96"/>
  <c r="C92"/>
  <c r="C86"/>
  <c r="C80"/>
  <c r="C75"/>
  <c r="D74"/>
  <c r="C74"/>
  <c i="4" r="D100"/>
  <c r="D96"/>
  <c r="D92"/>
  <c r="D89"/>
  <c r="D85"/>
  <c r="D81"/>
  <c r="D78"/>
  <c r="C104"/>
  <c r="C100"/>
  <c r="C97"/>
  <c r="C93"/>
  <c r="C88"/>
  <c r="C84"/>
  <c r="C80"/>
  <c r="C78"/>
  <c r="C74"/>
  <c i="5" r="D102"/>
  <c r="D91"/>
  <c r="D88"/>
  <c r="D80"/>
  <c r="C102"/>
  <c r="C90"/>
  <c r="C81"/>
  <c i="4" r="D104"/>
  <c r="D101"/>
  <c r="D97"/>
  <c r="D93"/>
  <c r="D88"/>
  <c r="D83"/>
  <c r="D77"/>
  <c r="C103"/>
  <c r="C98"/>
  <c r="C92"/>
  <c r="C87"/>
  <c r="C83"/>
  <c r="C77"/>
  <c i="5" r="D100"/>
  <c r="D96"/>
  <c r="C103"/>
  <c r="C97"/>
  <c r="C93"/>
  <c r="C88"/>
  <c i="4" r="D102"/>
  <c r="D98"/>
  <c r="D94"/>
  <c r="D90"/>
  <c r="D86"/>
  <c r="D82"/>
  <c r="D79"/>
  <c r="D75"/>
  <c r="C101"/>
  <c r="C96"/>
  <c r="C94"/>
  <c r="C90"/>
  <c r="C85"/>
  <c r="C81"/>
  <c r="C76"/>
  <c i="5" r="D103"/>
  <c r="D92"/>
  <c r="D87"/>
  <c r="D75"/>
  <c r="C101"/>
  <c r="C91"/>
  <c r="C87"/>
  <c i="6" r="D35"/>
  <c i="5" r="R76"/>
  <c r="C76"/>
  <c r="N94"/>
  <c r="C94"/>
  <c r="T95"/>
  <c r="D95"/>
  <c r="E98"/>
  <c r="C98"/>
  <c r="E85"/>
  <c r="C85"/>
  <c r="E84"/>
  <c r="D84"/>
  <c r="I104"/>
  <c r="D104"/>
  <c r="E99"/>
  <c r="D99"/>
  <c r="E77"/>
  <c r="C77"/>
  <c r="E83"/>
  <c r="C83"/>
  <c r="N78"/>
  <c r="D78"/>
  <c r="E89"/>
  <c r="D89"/>
  <c r="T79"/>
  <c r="D79"/>
  <c r="E82"/>
  <c r="C82"/>
  <c l="1" r="D83"/>
  <c r="D77"/>
  <c r="C104"/>
  <c r="C89"/>
  <c r="C84"/>
  <c r="C79"/>
  <c r="D98"/>
  <c r="D94"/>
  <c r="D85"/>
  <c r="D76"/>
  <c r="C99"/>
  <c r="C95"/>
  <c r="C78"/>
  <c r="D82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<sst xmlns="http://schemas.openxmlformats.org/spreadsheetml/2006/main">
  <si>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</si>
  <si>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</si>
  <si>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јуни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</si>
  <si>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</si>
  <si>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</si>
  <si>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</si>
  <si>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</si>
  <si>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</si>
  <si>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</si>
  <si>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</si>
  <si>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</si>
  <si>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</si>
  <si>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</si>
  <si>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</si>
  <si>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</si>
  <si>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</si>
  <si>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</si>
  <si>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</si>
  <si>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</si>
  <si>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</si>
  <si>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</si>
  <si>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</si>
  <si>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</si>
  <si>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</si>
  <si>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</si>
  <si>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</si>
  <si>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</si>
  <si>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</si>
  <si>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</si>
  <si>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</si>
  <si>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</si>
  <si>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</si>
  <si>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</si>
  <si>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</si>
  <si>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</si>
  <si>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</si>
  <si>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јуни 2025</t>
  </si>
  <si>
    <t>ПЕРИОД</t>
  </si>
  <si>
    <t>ВКУПНО</t>
  </si>
  <si>
    <t>Ангажирана aFRR регулација за нагоре - јуни 2025</t>
  </si>
  <si>
    <t>Ангажирана aFRR регулација за надолу - јуни 2025</t>
  </si>
  <si>
    <t>Вкупно ангажирана aFRR регулација - јуни 2025</t>
  </si>
  <si>
    <t>Ангажирана mFRR регулација за нагоре - јуни 2025</t>
  </si>
  <si>
    <t>Ангажирана mFRR регулација за надолу - јуни 2025</t>
  </si>
  <si>
    <t>Вкупно ангажирана mFRR регулација - јуни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</si>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</sst>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45809</v>
      </c>
      <c r="C4" s="13" t="s">
        <v>27</v>
      </c>
      <c r="D4" s="14">
        <v>130.86500000000001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>
        <v>227.78</v>
      </c>
      <c r="Y4" s="14">
        <v>213.50577981999999</v>
      </c>
      <c r="Z4" s="14">
        <v>144.37857142999999</v>
      </c>
      <c r="AA4" s="15">
        <v>128.59999999999999</v>
      </c>
    </row>
    <row r="5">
      <c r="A5" s="11"/>
      <c r="B5" s="16"/>
      <c r="C5" s="13" t="s">
        <v>28</v>
      </c>
      <c r="D5" s="14"/>
      <c r="E5" s="14"/>
      <c r="F5" s="14">
        <v>24.210000000000001</v>
      </c>
      <c r="G5" s="14">
        <v>22.07</v>
      </c>
      <c r="H5" s="14">
        <v>21.079999999999998</v>
      </c>
      <c r="I5" s="14"/>
      <c r="J5" s="14"/>
      <c r="K5" s="14">
        <v>-27</v>
      </c>
      <c r="L5" s="14">
        <v>-37.600000000000001</v>
      </c>
      <c r="M5" s="14">
        <v>-40.009999999999998</v>
      </c>
      <c r="N5" s="14">
        <v>-40.600000000000001</v>
      </c>
      <c r="O5" s="14">
        <v>-42.109999999999999</v>
      </c>
      <c r="P5" s="14">
        <v>-45.479999999999997</v>
      </c>
      <c r="Q5" s="14">
        <v>-50</v>
      </c>
      <c r="R5" s="14">
        <v>-50</v>
      </c>
      <c r="S5" s="14">
        <v>-50</v>
      </c>
      <c r="T5" s="14">
        <v>-46</v>
      </c>
      <c r="U5" s="14">
        <v>-4.9800000000000004</v>
      </c>
      <c r="V5" s="14">
        <v>34.031405960000001</v>
      </c>
      <c r="W5" s="14">
        <v>85.379999999999995</v>
      </c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42.579999999999998</v>
      </c>
      <c r="F6" s="14"/>
      <c r="G6" s="14"/>
      <c r="H6" s="14"/>
      <c r="I6" s="14">
        <v>31.82</v>
      </c>
      <c r="J6" s="14">
        <v>-5.04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>
        <v>127.73999999999999</v>
      </c>
      <c r="F7" s="19"/>
      <c r="G7" s="19"/>
      <c r="H7" s="19"/>
      <c r="I7" s="19">
        <v>95.459999999999994</v>
      </c>
      <c r="J7" s="19">
        <v>93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45810</v>
      </c>
      <c r="C8" s="13" t="s">
        <v>27</v>
      </c>
      <c r="D8" s="14">
        <v>113.59</v>
      </c>
      <c r="E8" s="14">
        <v>100.45999999999999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>
        <v>32.950000000000003</v>
      </c>
      <c r="L9" s="14">
        <v>30.710000000000001</v>
      </c>
      <c r="M9" s="14">
        <v>26.300000000000001</v>
      </c>
      <c r="N9" s="14">
        <v>17.84</v>
      </c>
      <c r="O9" s="14">
        <v>-6.79</v>
      </c>
      <c r="P9" s="14"/>
      <c r="Q9" s="14"/>
      <c r="R9" s="14"/>
      <c r="S9" s="14">
        <v>-20.25</v>
      </c>
      <c r="T9" s="14"/>
      <c r="U9" s="14">
        <v>33.14548387</v>
      </c>
      <c r="V9" s="14">
        <v>77.469999999999999</v>
      </c>
      <c r="W9" s="14">
        <v>111.38199098</v>
      </c>
      <c r="X9" s="14">
        <v>148.97888889000001</v>
      </c>
      <c r="Y9" s="14">
        <v>124</v>
      </c>
      <c r="Z9" s="14">
        <v>51.818715599999997</v>
      </c>
      <c r="AA9" s="15">
        <v>35.920000000000002</v>
      </c>
    </row>
    <row r="10">
      <c r="A10" s="11"/>
      <c r="B10" s="16"/>
      <c r="C10" s="13" t="s">
        <v>29</v>
      </c>
      <c r="D10" s="14"/>
      <c r="E10" s="14"/>
      <c r="F10" s="14">
        <v>38.759999999999998</v>
      </c>
      <c r="G10" s="14">
        <v>41.594999999999999</v>
      </c>
      <c r="H10" s="14">
        <v>42.825000000000003</v>
      </c>
      <c r="I10" s="14">
        <v>50.854999999999997</v>
      </c>
      <c r="J10" s="14">
        <v>55.375</v>
      </c>
      <c r="K10" s="14"/>
      <c r="L10" s="14"/>
      <c r="M10" s="14"/>
      <c r="N10" s="14"/>
      <c r="O10" s="14"/>
      <c r="P10" s="14">
        <v>-20</v>
      </c>
      <c r="Q10" s="14">
        <v>-27.219999999999999</v>
      </c>
      <c r="R10" s="14">
        <v>-29</v>
      </c>
      <c r="S10" s="14"/>
      <c r="T10" s="14">
        <v>29.800000000000001</v>
      </c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>
        <v>116.28</v>
      </c>
      <c r="G11" s="19">
        <v>124.785</v>
      </c>
      <c r="H11" s="19">
        <v>128.47499999999999</v>
      </c>
      <c r="I11" s="19">
        <v>152.565</v>
      </c>
      <c r="J11" s="19">
        <v>166.125</v>
      </c>
      <c r="K11" s="19"/>
      <c r="L11" s="19"/>
      <c r="M11" s="19"/>
      <c r="N11" s="19"/>
      <c r="O11" s="19"/>
      <c r="P11" s="19">
        <v>93</v>
      </c>
      <c r="Q11" s="19">
        <v>93</v>
      </c>
      <c r="R11" s="19">
        <v>93</v>
      </c>
      <c r="S11" s="19"/>
      <c r="T11" s="19">
        <v>93</v>
      </c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45811</v>
      </c>
      <c r="C12" s="13" t="s">
        <v>27</v>
      </c>
      <c r="D12" s="14">
        <v>152.09</v>
      </c>
      <c r="E12" s="14"/>
      <c r="F12" s="14"/>
      <c r="G12" s="14"/>
      <c r="H12" s="14"/>
      <c r="I12" s="14"/>
      <c r="J12" s="14">
        <v>180.81999999999999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138.08000000000001</v>
      </c>
      <c r="V12" s="14">
        <v>195.92605735000001</v>
      </c>
      <c r="W12" s="14">
        <v>249.33000000000001</v>
      </c>
      <c r="X12" s="14"/>
      <c r="Y12" s="14"/>
      <c r="Z12" s="14"/>
      <c r="AA12" s="15">
        <v>199.94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-34</v>
      </c>
      <c r="O13" s="14">
        <v>-34.270000000000003</v>
      </c>
      <c r="P13" s="14">
        <v>-32.939999999999998</v>
      </c>
      <c r="Q13" s="14">
        <v>-34.539999999999999</v>
      </c>
      <c r="R13" s="14">
        <v>-36.280000000000001</v>
      </c>
      <c r="S13" s="14">
        <v>-29.559999999999999</v>
      </c>
      <c r="T13" s="14">
        <v>14.300000000000001</v>
      </c>
      <c r="U13" s="14"/>
      <c r="V13" s="14"/>
      <c r="W13" s="14"/>
      <c r="X13" s="14">
        <v>126.76000000000001</v>
      </c>
      <c r="Y13" s="14">
        <v>77.409999999999997</v>
      </c>
      <c r="Z13" s="14">
        <v>60.979999999999997</v>
      </c>
      <c r="AA13" s="15"/>
    </row>
    <row r="14">
      <c r="A14" s="11"/>
      <c r="B14" s="16"/>
      <c r="C14" s="13" t="s">
        <v>29</v>
      </c>
      <c r="D14" s="14"/>
      <c r="E14" s="14">
        <v>57.234999999999999</v>
      </c>
      <c r="F14" s="14">
        <v>53.024999999999999</v>
      </c>
      <c r="G14" s="14">
        <v>51.905000000000001</v>
      </c>
      <c r="H14" s="14">
        <v>52.965000000000003</v>
      </c>
      <c r="I14" s="14">
        <v>60.450000000000003</v>
      </c>
      <c r="J14" s="14"/>
      <c r="K14" s="14">
        <v>62.125</v>
      </c>
      <c r="L14" s="14">
        <v>44.145000000000003</v>
      </c>
      <c r="M14" s="14">
        <v>29.335000000000001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>
        <v>171.70500000000001</v>
      </c>
      <c r="F15" s="19">
        <v>159.07499999999999</v>
      </c>
      <c r="G15" s="19">
        <v>155.715</v>
      </c>
      <c r="H15" s="19">
        <v>158.89500000000001</v>
      </c>
      <c r="I15" s="19">
        <v>181.34999999999999</v>
      </c>
      <c r="J15" s="19"/>
      <c r="K15" s="19">
        <v>186.375</v>
      </c>
      <c r="L15" s="19">
        <v>132.435</v>
      </c>
      <c r="M15" s="19">
        <v>93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45812</v>
      </c>
      <c r="C16" s="13" t="s">
        <v>27</v>
      </c>
      <c r="D16" s="14">
        <v>181.25999999999999</v>
      </c>
      <c r="E16" s="14"/>
      <c r="F16" s="14"/>
      <c r="G16" s="14"/>
      <c r="H16" s="14"/>
      <c r="I16" s="14"/>
      <c r="J16" s="14">
        <v>132.28</v>
      </c>
      <c r="K16" s="14"/>
      <c r="L16" s="14"/>
      <c r="M16" s="14">
        <v>80.599999999999994</v>
      </c>
      <c r="N16" s="14">
        <v>80.599999999999994</v>
      </c>
      <c r="O16" s="14">
        <v>80.599999999999994</v>
      </c>
      <c r="P16" s="14"/>
      <c r="Q16" s="14"/>
      <c r="R16" s="14"/>
      <c r="S16" s="14"/>
      <c r="T16" s="14"/>
      <c r="U16" s="14">
        <v>149.61000000000001</v>
      </c>
      <c r="V16" s="14">
        <v>215.85684065999999</v>
      </c>
      <c r="W16" s="14"/>
      <c r="X16" s="14">
        <v>511.63999999999999</v>
      </c>
      <c r="Y16" s="14">
        <v>379.41000000000003</v>
      </c>
      <c r="Z16" s="14">
        <v>236.53999999999999</v>
      </c>
      <c r="AA16" s="15">
        <v>194.63999999999999</v>
      </c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v>43.390000000000001</v>
      </c>
      <c r="U17" s="14"/>
      <c r="V17" s="14"/>
      <c r="W17" s="14">
        <v>105</v>
      </c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48.204999999999998</v>
      </c>
      <c r="F18" s="14">
        <v>43.984999999999999</v>
      </c>
      <c r="G18" s="14">
        <v>43.5</v>
      </c>
      <c r="H18" s="14">
        <v>46.534999999999997</v>
      </c>
      <c r="I18" s="14">
        <v>48.685000000000002</v>
      </c>
      <c r="J18" s="14"/>
      <c r="K18" s="14">
        <v>56.164999999999999</v>
      </c>
      <c r="L18" s="14">
        <v>51.045000000000002</v>
      </c>
      <c r="M18" s="14"/>
      <c r="N18" s="14"/>
      <c r="O18" s="14"/>
      <c r="P18" s="14">
        <v>-29.41</v>
      </c>
      <c r="Q18" s="14">
        <v>-30.309999999999999</v>
      </c>
      <c r="R18" s="14">
        <v>-21.620000000000001</v>
      </c>
      <c r="S18" s="14">
        <v>25.254999999999999</v>
      </c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144.61500000000001</v>
      </c>
      <c r="F19" s="19">
        <v>131.95500000000001</v>
      </c>
      <c r="G19" s="19">
        <v>130.5</v>
      </c>
      <c r="H19" s="19">
        <v>139.60499999999999</v>
      </c>
      <c r="I19" s="19">
        <v>146.05500000000001</v>
      </c>
      <c r="J19" s="19"/>
      <c r="K19" s="19">
        <v>168.495</v>
      </c>
      <c r="L19" s="19">
        <v>153.13499999999999</v>
      </c>
      <c r="M19" s="19"/>
      <c r="N19" s="19"/>
      <c r="O19" s="19"/>
      <c r="P19" s="19">
        <v>93</v>
      </c>
      <c r="Q19" s="19">
        <v>93</v>
      </c>
      <c r="R19" s="19">
        <v>93</v>
      </c>
      <c r="S19" s="19">
        <v>93</v>
      </c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45813</v>
      </c>
      <c r="C20" s="13" t="s">
        <v>27</v>
      </c>
      <c r="D20" s="14"/>
      <c r="E20" s="14"/>
      <c r="F20" s="14"/>
      <c r="G20" s="14"/>
      <c r="H20" s="14"/>
      <c r="I20" s="14"/>
      <c r="J20" s="14">
        <v>144.71000000000001</v>
      </c>
      <c r="K20" s="14">
        <v>165.078</v>
      </c>
      <c r="L20" s="14">
        <v>147.05600000000001</v>
      </c>
      <c r="M20" s="14"/>
      <c r="N20" s="14"/>
      <c r="O20" s="14">
        <v>80.599999999999994</v>
      </c>
      <c r="P20" s="14">
        <v>80.599999999999994</v>
      </c>
      <c r="Q20" s="14">
        <v>80.599999999999994</v>
      </c>
      <c r="R20" s="14">
        <v>80.599999999999994</v>
      </c>
      <c r="S20" s="14">
        <v>80.599999999999994</v>
      </c>
      <c r="T20" s="14">
        <v>103.57716047</v>
      </c>
      <c r="U20" s="14">
        <v>128.75159697999999</v>
      </c>
      <c r="V20" s="14">
        <v>175.68832710999999</v>
      </c>
      <c r="W20" s="14">
        <v>217.59666666999999</v>
      </c>
      <c r="X20" s="14">
        <v>354.87731707</v>
      </c>
      <c r="Y20" s="14">
        <v>185.28727383</v>
      </c>
      <c r="Z20" s="14">
        <v>163.99401549000001</v>
      </c>
      <c r="AA20" s="15">
        <v>162.08492063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>
        <v>23.859999999999999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>
        <v>59.234999999999999</v>
      </c>
      <c r="E22" s="14">
        <v>53.630000000000003</v>
      </c>
      <c r="F22" s="14">
        <v>49.424999999999997</v>
      </c>
      <c r="G22" s="14">
        <v>48.560000000000002</v>
      </c>
      <c r="H22" s="14">
        <v>49.960000000000001</v>
      </c>
      <c r="I22" s="14">
        <v>52.354999999999997</v>
      </c>
      <c r="J22" s="14"/>
      <c r="K22" s="14"/>
      <c r="L22" s="14"/>
      <c r="M22" s="14"/>
      <c r="N22" s="14">
        <v>33.045000000000002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>
        <v>177.70500000000001</v>
      </c>
      <c r="E23" s="19">
        <v>160.88999999999999</v>
      </c>
      <c r="F23" s="19">
        <v>148.27500000000001</v>
      </c>
      <c r="G23" s="19">
        <v>145.68000000000001</v>
      </c>
      <c r="H23" s="19">
        <v>149.88</v>
      </c>
      <c r="I23" s="19">
        <v>157.065</v>
      </c>
      <c r="J23" s="19"/>
      <c r="K23" s="19"/>
      <c r="L23" s="19"/>
      <c r="M23" s="19"/>
      <c r="N23" s="19">
        <v>99.135000000000005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45814</v>
      </c>
      <c r="C24" s="13" t="s">
        <v>27</v>
      </c>
      <c r="D24" s="14">
        <v>146.34050543000001</v>
      </c>
      <c r="E24" s="14">
        <v>177.66</v>
      </c>
      <c r="F24" s="14">
        <v>157.13</v>
      </c>
      <c r="G24" s="14"/>
      <c r="H24" s="14"/>
      <c r="I24" s="14">
        <v>144.03</v>
      </c>
      <c r="J24" s="14">
        <v>156.86000000000001</v>
      </c>
      <c r="K24" s="14">
        <v>145.75999999999999</v>
      </c>
      <c r="L24" s="14"/>
      <c r="M24" s="14"/>
      <c r="N24" s="14"/>
      <c r="O24" s="14"/>
      <c r="P24" s="14"/>
      <c r="Q24" s="14"/>
      <c r="R24" s="14"/>
      <c r="S24" s="14">
        <v>80.599999999999994</v>
      </c>
      <c r="T24" s="14">
        <v>101.56</v>
      </c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>
        <v>49.450000000000003</v>
      </c>
      <c r="H25" s="14">
        <v>52.450000000000003</v>
      </c>
      <c r="I25" s="14"/>
      <c r="J25" s="14"/>
      <c r="K25" s="14"/>
      <c r="L25" s="14">
        <v>19.699999999999999</v>
      </c>
      <c r="M25" s="14">
        <v>-31.609999999999999</v>
      </c>
      <c r="N25" s="14">
        <v>-39.960000000000001</v>
      </c>
      <c r="O25" s="14">
        <v>-38.460000000000001</v>
      </c>
      <c r="P25" s="14">
        <v>-30.190000000000001</v>
      </c>
      <c r="Q25" s="14">
        <v>-16.77</v>
      </c>
      <c r="R25" s="14"/>
      <c r="S25" s="14"/>
      <c r="T25" s="14"/>
      <c r="U25" s="14">
        <v>50.710000000000001</v>
      </c>
      <c r="V25" s="14">
        <v>59.198706389999998</v>
      </c>
      <c r="W25" s="14">
        <v>48.56294312</v>
      </c>
      <c r="X25" s="14">
        <v>53.255000000000003</v>
      </c>
      <c r="Y25" s="14">
        <v>46.157509660000002</v>
      </c>
      <c r="Z25" s="14">
        <v>42.323286000000003</v>
      </c>
      <c r="AA25" s="15">
        <v>35.432908820000002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>
        <v>-20.27</v>
      </c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93</v>
      </c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45815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30.469999999999999</v>
      </c>
      <c r="E29" s="14">
        <v>29.75</v>
      </c>
      <c r="F29" s="14">
        <v>28.879999999999999</v>
      </c>
      <c r="G29" s="14">
        <v>29.149999999999999</v>
      </c>
      <c r="H29" s="14">
        <v>27.59</v>
      </c>
      <c r="I29" s="14">
        <v>27.170000000000002</v>
      </c>
      <c r="J29" s="14">
        <v>24.5</v>
      </c>
      <c r="K29" s="14">
        <v>24.379999999999999</v>
      </c>
      <c r="L29" s="14">
        <v>22.27</v>
      </c>
      <c r="M29" s="14">
        <v>18.010000000000002</v>
      </c>
      <c r="N29" s="14">
        <v>-11.75</v>
      </c>
      <c r="O29" s="14">
        <v>-30.559999999999999</v>
      </c>
      <c r="P29" s="14">
        <v>-38.810000000000002</v>
      </c>
      <c r="Q29" s="14">
        <v>-40.009999999999998</v>
      </c>
      <c r="R29" s="14">
        <v>-40.020000000000003</v>
      </c>
      <c r="S29" s="14">
        <v>-40.020000000000003</v>
      </c>
      <c r="T29" s="14">
        <v>-34.659999999999997</v>
      </c>
      <c r="U29" s="14">
        <v>33.662312040000003</v>
      </c>
      <c r="V29" s="14">
        <v>75.430000000000007</v>
      </c>
      <c r="W29" s="14">
        <v>100.44</v>
      </c>
      <c r="X29" s="14">
        <v>101.39525458</v>
      </c>
      <c r="Y29" s="14">
        <v>60.085342019999999</v>
      </c>
      <c r="Z29" s="14">
        <v>47.209885389999997</v>
      </c>
      <c r="AA29" s="15">
        <v>50.448055660000001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45816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28.719999999999999</v>
      </c>
      <c r="E33" s="14">
        <v>26.510000000000002</v>
      </c>
      <c r="F33" s="14">
        <v>25.789999999999999</v>
      </c>
      <c r="G33" s="14">
        <v>25.120000000000001</v>
      </c>
      <c r="H33" s="14">
        <v>23.449999999999999</v>
      </c>
      <c r="I33" s="14">
        <v>19.579999999999998</v>
      </c>
      <c r="J33" s="14">
        <v>13.51</v>
      </c>
      <c r="K33" s="14">
        <v>-36</v>
      </c>
      <c r="L33" s="14">
        <v>-40</v>
      </c>
      <c r="M33" s="14">
        <v>-40.5</v>
      </c>
      <c r="N33" s="14">
        <v>-42</v>
      </c>
      <c r="O33" s="14">
        <v>-43.100000000000001</v>
      </c>
      <c r="P33" s="14">
        <v>-50</v>
      </c>
      <c r="Q33" s="14">
        <v>-50</v>
      </c>
      <c r="R33" s="14">
        <v>-50</v>
      </c>
      <c r="S33" s="14">
        <v>-50</v>
      </c>
      <c r="T33" s="14">
        <v>-39.280000000000001</v>
      </c>
      <c r="U33" s="14">
        <v>27</v>
      </c>
      <c r="V33" s="14">
        <v>36.536250000000003</v>
      </c>
      <c r="W33" s="14">
        <v>71.849999999999994</v>
      </c>
      <c r="X33" s="14">
        <v>51.274999999999999</v>
      </c>
      <c r="Y33" s="14">
        <v>49.868367919999997</v>
      </c>
      <c r="Z33" s="14">
        <v>35.006653450000002</v>
      </c>
      <c r="AA33" s="15">
        <v>43.630000000000003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45817</v>
      </c>
      <c r="C36" s="13" t="s">
        <v>27</v>
      </c>
      <c r="D36" s="14">
        <v>106.20999999999999</v>
      </c>
      <c r="E36" s="14">
        <v>94.819999999999993</v>
      </c>
      <c r="F36" s="14">
        <v>82.549999999999997</v>
      </c>
      <c r="G36" s="14">
        <v>80.599999999999994</v>
      </c>
      <c r="H36" s="14">
        <v>83.359999999999999</v>
      </c>
      <c r="I36" s="14">
        <v>92.560000000000002</v>
      </c>
      <c r="J36" s="14">
        <v>115.7</v>
      </c>
      <c r="K36" s="14">
        <v>105.76000000000001</v>
      </c>
      <c r="L36" s="14">
        <v>80.599999999999994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>
        <v>23.510000000000002</v>
      </c>
      <c r="V37" s="14">
        <v>38.318448199999999</v>
      </c>
      <c r="W37" s="14">
        <v>50.704402100000003</v>
      </c>
      <c r="X37" s="14">
        <v>72.121251790000002</v>
      </c>
      <c r="Y37" s="14">
        <v>54.151604540000001</v>
      </c>
      <c r="Z37" s="14">
        <v>42.165251220000002</v>
      </c>
      <c r="AA37" s="15">
        <v>35.682042969999998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-27.91</v>
      </c>
      <c r="N38" s="14">
        <v>-33.18</v>
      </c>
      <c r="O38" s="14">
        <v>-30.02</v>
      </c>
      <c r="P38" s="14">
        <v>-32.649999999999999</v>
      </c>
      <c r="Q38" s="14">
        <v>-37.049999999999997</v>
      </c>
      <c r="R38" s="14">
        <v>-36.560000000000002</v>
      </c>
      <c r="S38" s="14">
        <v>-36.07</v>
      </c>
      <c r="T38" s="14">
        <v>-33.369999999999997</v>
      </c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93</v>
      </c>
      <c r="N39" s="19">
        <v>93</v>
      </c>
      <c r="O39" s="19">
        <v>93</v>
      </c>
      <c r="P39" s="19">
        <v>93</v>
      </c>
      <c r="Q39" s="19">
        <v>93</v>
      </c>
      <c r="R39" s="19">
        <v>93</v>
      </c>
      <c r="S39" s="19">
        <v>93</v>
      </c>
      <c r="T39" s="19">
        <v>93</v>
      </c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45818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>
        <v>110.1541704</v>
      </c>
      <c r="L40" s="14">
        <v>111.378</v>
      </c>
      <c r="M40" s="14">
        <v>84.769999999999996</v>
      </c>
      <c r="N40" s="14">
        <v>80.599999999999994</v>
      </c>
      <c r="O40" s="14">
        <v>80.599999999999994</v>
      </c>
      <c r="P40" s="14"/>
      <c r="Q40" s="14"/>
      <c r="R40" s="14"/>
      <c r="S40" s="14"/>
      <c r="T40" s="14"/>
      <c r="U40" s="14">
        <v>138.92147541</v>
      </c>
      <c r="V40" s="14">
        <v>180.91965557</v>
      </c>
      <c r="W40" s="14">
        <v>293.32999999999998</v>
      </c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26.920000000000002</v>
      </c>
      <c r="E41" s="14">
        <v>24.469999999999999</v>
      </c>
      <c r="F41" s="14">
        <v>21.289999999999999</v>
      </c>
      <c r="G41" s="14">
        <v>18.510000000000002</v>
      </c>
      <c r="H41" s="14">
        <v>16.82</v>
      </c>
      <c r="I41" s="14">
        <v>20.670000000000002</v>
      </c>
      <c r="J41" s="14"/>
      <c r="K41" s="14"/>
      <c r="L41" s="14"/>
      <c r="M41" s="14"/>
      <c r="N41" s="14"/>
      <c r="O41" s="14"/>
      <c r="P41" s="14">
        <v>-39.920000000000002</v>
      </c>
      <c r="Q41" s="14"/>
      <c r="R41" s="14"/>
      <c r="S41" s="14"/>
      <c r="T41" s="14"/>
      <c r="U41" s="14"/>
      <c r="V41" s="14"/>
      <c r="W41" s="14"/>
      <c r="X41" s="14">
        <v>111.62</v>
      </c>
      <c r="Y41" s="14">
        <v>68.659999999999997</v>
      </c>
      <c r="Z41" s="14">
        <v>50.899999999999999</v>
      </c>
      <c r="AA41" s="15">
        <v>46.740000000000002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>
        <v>40.460000000000001</v>
      </c>
      <c r="K42" s="14"/>
      <c r="L42" s="14"/>
      <c r="M42" s="14"/>
      <c r="N42" s="14"/>
      <c r="O42" s="14"/>
      <c r="P42" s="14"/>
      <c r="Q42" s="14">
        <v>-39.990000000000002</v>
      </c>
      <c r="R42" s="14">
        <v>-18.879999999999999</v>
      </c>
      <c r="S42" s="14">
        <v>27.465</v>
      </c>
      <c r="T42" s="14">
        <v>37.32</v>
      </c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>
        <v>121.38</v>
      </c>
      <c r="K43" s="19"/>
      <c r="L43" s="19"/>
      <c r="M43" s="19"/>
      <c r="N43" s="19"/>
      <c r="O43" s="19"/>
      <c r="P43" s="19"/>
      <c r="Q43" s="19">
        <v>93</v>
      </c>
      <c r="R43" s="19">
        <v>93</v>
      </c>
      <c r="S43" s="19">
        <v>93</v>
      </c>
      <c r="T43" s="19">
        <v>111.95999999999999</v>
      </c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45819</v>
      </c>
      <c r="C44" s="13" t="s">
        <v>27</v>
      </c>
      <c r="D44" s="14">
        <v>106.37</v>
      </c>
      <c r="E44" s="14"/>
      <c r="F44" s="14"/>
      <c r="G44" s="14"/>
      <c r="H44" s="14"/>
      <c r="I44" s="14"/>
      <c r="J44" s="14"/>
      <c r="K44" s="14">
        <v>138.376</v>
      </c>
      <c r="L44" s="14"/>
      <c r="M44" s="14"/>
      <c r="N44" s="14"/>
      <c r="O44" s="14"/>
      <c r="P44" s="14"/>
      <c r="Q44" s="14"/>
      <c r="R44" s="14"/>
      <c r="S44" s="14"/>
      <c r="T44" s="14">
        <v>93.150000000000006</v>
      </c>
      <c r="U44" s="14">
        <v>154.63999999999999</v>
      </c>
      <c r="V44" s="14">
        <v>158.58958815</v>
      </c>
      <c r="W44" s="14">
        <v>224.75999999999999</v>
      </c>
      <c r="X44" s="14">
        <v>328.74000000000001</v>
      </c>
      <c r="Y44" s="14">
        <v>278.55000000000001</v>
      </c>
      <c r="Z44" s="14">
        <v>184.59</v>
      </c>
      <c r="AA44" s="15">
        <v>154.78999999999999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>
        <v>37.850000000000001</v>
      </c>
      <c r="F46" s="14">
        <v>34.664999999999999</v>
      </c>
      <c r="G46" s="14">
        <v>36.225000000000001</v>
      </c>
      <c r="H46" s="14">
        <v>36.649999999999999</v>
      </c>
      <c r="I46" s="14">
        <v>42.734999999999999</v>
      </c>
      <c r="J46" s="14">
        <v>54.494999999999997</v>
      </c>
      <c r="K46" s="14"/>
      <c r="L46" s="14">
        <v>41.560000000000002</v>
      </c>
      <c r="M46" s="14">
        <v>30.254999999999999</v>
      </c>
      <c r="N46" s="14">
        <v>-19.789999999999999</v>
      </c>
      <c r="O46" s="14">
        <v>-38.780000000000001</v>
      </c>
      <c r="P46" s="14">
        <v>-35.719999999999999</v>
      </c>
      <c r="Q46" s="14">
        <v>-31.440000000000001</v>
      </c>
      <c r="R46" s="14">
        <v>-27.079999999999998</v>
      </c>
      <c r="S46" s="14">
        <v>-10.529999999999999</v>
      </c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>
        <v>113.55</v>
      </c>
      <c r="F47" s="19">
        <v>103.995</v>
      </c>
      <c r="G47" s="19">
        <v>108.675</v>
      </c>
      <c r="H47" s="19">
        <v>109.95</v>
      </c>
      <c r="I47" s="19">
        <v>128.20500000000001</v>
      </c>
      <c r="J47" s="19">
        <v>163.48500000000001</v>
      </c>
      <c r="K47" s="19"/>
      <c r="L47" s="19">
        <v>124.68000000000001</v>
      </c>
      <c r="M47" s="19">
        <v>93</v>
      </c>
      <c r="N47" s="19">
        <v>93</v>
      </c>
      <c r="O47" s="19">
        <v>93</v>
      </c>
      <c r="P47" s="19">
        <v>93</v>
      </c>
      <c r="Q47" s="19">
        <v>93</v>
      </c>
      <c r="R47" s="19">
        <v>93</v>
      </c>
      <c r="S47" s="19">
        <v>93</v>
      </c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45820</v>
      </c>
      <c r="C48" s="13" t="s">
        <v>27</v>
      </c>
      <c r="D48" s="14"/>
      <c r="E48" s="14"/>
      <c r="F48" s="14"/>
      <c r="G48" s="14"/>
      <c r="H48" s="14"/>
      <c r="I48" s="14"/>
      <c r="J48" s="14">
        <v>146</v>
      </c>
      <c r="K48" s="14">
        <v>132.05600000000001</v>
      </c>
      <c r="L48" s="14">
        <v>100.53400000000001</v>
      </c>
      <c r="M48" s="14">
        <v>80.599999999999994</v>
      </c>
      <c r="N48" s="14">
        <v>80.599999999999994</v>
      </c>
      <c r="O48" s="14">
        <v>80.599999999999994</v>
      </c>
      <c r="P48" s="14">
        <v>80.599999999999994</v>
      </c>
      <c r="Q48" s="14">
        <v>80.599999999999994</v>
      </c>
      <c r="R48" s="14">
        <v>80.599999999999994</v>
      </c>
      <c r="S48" s="14">
        <v>80.599999999999994</v>
      </c>
      <c r="T48" s="14"/>
      <c r="U48" s="14">
        <v>111.53021185999999</v>
      </c>
      <c r="V48" s="14">
        <v>168.37054705</v>
      </c>
      <c r="W48" s="14">
        <v>250.11413622000001</v>
      </c>
      <c r="X48" s="14">
        <v>326.95999999999998</v>
      </c>
      <c r="Y48" s="14">
        <v>227.24000000000001</v>
      </c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>
        <v>64.219999999999999</v>
      </c>
      <c r="AA49" s="15">
        <v>53.210000000000001</v>
      </c>
    </row>
    <row r="50">
      <c r="A50" s="1"/>
      <c r="B50" s="16"/>
      <c r="C50" s="13" t="s">
        <v>29</v>
      </c>
      <c r="D50" s="14">
        <v>52.784999999999997</v>
      </c>
      <c r="E50" s="14">
        <v>44.664999999999999</v>
      </c>
      <c r="F50" s="14">
        <v>42.43</v>
      </c>
      <c r="G50" s="14">
        <v>42.57</v>
      </c>
      <c r="H50" s="14">
        <v>44.695</v>
      </c>
      <c r="I50" s="14">
        <v>48.359999999999999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-7.2999999999999998</v>
      </c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>
        <v>158.35499999999999</v>
      </c>
      <c r="E51" s="19">
        <v>133.995</v>
      </c>
      <c r="F51" s="19">
        <v>127.29000000000001</v>
      </c>
      <c r="G51" s="19">
        <v>127.70999999999999</v>
      </c>
      <c r="H51" s="19">
        <v>134.08500000000001</v>
      </c>
      <c r="I51" s="19">
        <v>145.08000000000001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>
        <v>93</v>
      </c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45821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45822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45823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45824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45825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45826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45827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45828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45829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45830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45831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45832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45833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45834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45835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45836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45837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45838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45809</v>
      </c>
      <c r="B2" s="29" t="s">
        <v>35</v>
      </c>
      <c r="C2" s="29">
        <v>1</v>
      </c>
      <c r="D2" s="30">
        <v>61.685299999999998</v>
      </c>
    </row>
    <row r="3" ht="16.5">
      <c r="A3" s="28">
        <v>45810</v>
      </c>
      <c r="B3" s="29" t="s">
        <v>35</v>
      </c>
      <c r="C3" s="29">
        <v>1</v>
      </c>
      <c r="D3" s="30">
        <v>61.685299999999998</v>
      </c>
    </row>
    <row r="4" ht="16.5">
      <c r="A4" s="28">
        <v>45811</v>
      </c>
      <c r="B4" s="29" t="s">
        <v>35</v>
      </c>
      <c r="C4" s="29">
        <v>1</v>
      </c>
      <c r="D4" s="30">
        <v>61.685299999999998</v>
      </c>
    </row>
    <row r="5" ht="16.5">
      <c r="A5" s="28">
        <v>45812</v>
      </c>
      <c r="B5" s="29" t="s">
        <v>35</v>
      </c>
      <c r="C5" s="29">
        <v>1</v>
      </c>
      <c r="D5" s="30">
        <v>61.685299999999998</v>
      </c>
    </row>
    <row r="6" ht="16.5">
      <c r="A6" s="28">
        <v>45813</v>
      </c>
      <c r="B6" s="29" t="s">
        <v>35</v>
      </c>
      <c r="C6" s="29">
        <v>1</v>
      </c>
      <c r="D6" s="30">
        <v>61.685299999999998</v>
      </c>
    </row>
    <row r="7" ht="16.5">
      <c r="A7" s="28">
        <v>45814</v>
      </c>
      <c r="B7" s="29" t="s">
        <v>35</v>
      </c>
      <c r="C7" s="29">
        <v>1</v>
      </c>
      <c r="D7" s="30">
        <v>61.685299999999998</v>
      </c>
    </row>
    <row r="8" ht="16.5">
      <c r="A8" s="28">
        <v>45815</v>
      </c>
      <c r="B8" s="29" t="s">
        <v>35</v>
      </c>
      <c r="C8" s="29">
        <v>1</v>
      </c>
      <c r="D8" s="30">
        <v>61.685299999999998</v>
      </c>
    </row>
    <row r="9" ht="16.5">
      <c r="A9" s="28">
        <v>45816</v>
      </c>
      <c r="B9" s="29" t="s">
        <v>35</v>
      </c>
      <c r="C9" s="29">
        <v>1</v>
      </c>
      <c r="D9" s="30">
        <v>61.685299999999998</v>
      </c>
    </row>
    <row r="10" ht="16.5">
      <c r="A10" s="28">
        <v>45817</v>
      </c>
      <c r="B10" s="29" t="s">
        <v>35</v>
      </c>
      <c r="C10" s="29">
        <v>1</v>
      </c>
      <c r="D10" s="30">
        <v>61.685299999999998</v>
      </c>
    </row>
    <row r="11" ht="16.5">
      <c r="A11" s="28">
        <v>45818</v>
      </c>
      <c r="B11" s="29" t="s">
        <v>35</v>
      </c>
      <c r="C11" s="29">
        <v>1</v>
      </c>
      <c r="D11" s="30">
        <v>61.685299999999998</v>
      </c>
    </row>
    <row r="12" ht="16.5">
      <c r="A12" s="28">
        <v>45819</v>
      </c>
      <c r="B12" s="29" t="s">
        <v>35</v>
      </c>
      <c r="C12" s="29">
        <v>1</v>
      </c>
      <c r="D12" s="30">
        <v>61.685299999999998</v>
      </c>
    </row>
    <row r="13" ht="16.5">
      <c r="A13" s="28">
        <v>45820</v>
      </c>
      <c r="B13" s="29" t="s">
        <v>35</v>
      </c>
      <c r="C13" s="29">
        <v>1</v>
      </c>
      <c r="D13" s="30">
        <v>61.685299999999998</v>
      </c>
    </row>
    <row r="14" ht="16.5">
      <c r="A14" s="28">
        <v>45821</v>
      </c>
      <c r="B14" s="29" t="s">
        <v>35</v>
      </c>
      <c r="C14" s="29"/>
      <c r="D14" s="30"/>
    </row>
    <row r="15" ht="16.5">
      <c r="A15" s="28">
        <v>45822</v>
      </c>
      <c r="B15" s="29" t="s">
        <v>35</v>
      </c>
      <c r="C15" s="29"/>
      <c r="D15" s="30"/>
    </row>
    <row r="16" ht="16.5">
      <c r="A16" s="28">
        <v>45823</v>
      </c>
      <c r="B16" s="29" t="s">
        <v>35</v>
      </c>
      <c r="C16" s="29"/>
      <c r="D16" s="30"/>
    </row>
    <row r="17" ht="16.5">
      <c r="A17" s="28">
        <v>45824</v>
      </c>
      <c r="B17" s="29" t="s">
        <v>35</v>
      </c>
      <c r="C17" s="29"/>
      <c r="D17" s="30"/>
    </row>
    <row r="18" ht="16.5">
      <c r="A18" s="28">
        <v>45825</v>
      </c>
      <c r="B18" s="29" t="s">
        <v>35</v>
      </c>
      <c r="C18" s="29"/>
      <c r="D18" s="30"/>
    </row>
    <row r="19" ht="16.5">
      <c r="A19" s="28">
        <v>45826</v>
      </c>
      <c r="B19" s="29" t="s">
        <v>35</v>
      </c>
      <c r="C19" s="29"/>
      <c r="D19" s="30"/>
    </row>
    <row r="20" ht="16.5">
      <c r="A20" s="28">
        <v>45827</v>
      </c>
      <c r="B20" s="29" t="s">
        <v>35</v>
      </c>
      <c r="C20" s="29"/>
      <c r="D20" s="30"/>
    </row>
    <row r="21" ht="16.5">
      <c r="A21" s="28">
        <v>45828</v>
      </c>
      <c r="B21" s="29" t="s">
        <v>35</v>
      </c>
      <c r="C21" s="29"/>
      <c r="D21" s="30"/>
    </row>
    <row r="22" ht="16.5">
      <c r="A22" s="28">
        <v>45829</v>
      </c>
      <c r="B22" s="29" t="s">
        <v>35</v>
      </c>
      <c r="C22" s="29"/>
      <c r="D22" s="30"/>
    </row>
    <row r="23" ht="16.5">
      <c r="A23" s="28">
        <v>45830</v>
      </c>
      <c r="B23" s="29" t="s">
        <v>35</v>
      </c>
      <c r="C23" s="29"/>
      <c r="D23" s="30"/>
    </row>
    <row r="24" ht="16.5">
      <c r="A24" s="28">
        <v>45831</v>
      </c>
      <c r="B24" s="29" t="s">
        <v>35</v>
      </c>
      <c r="C24" s="29"/>
      <c r="D24" s="30"/>
    </row>
    <row r="25" ht="16.5">
      <c r="A25" s="28">
        <v>45832</v>
      </c>
      <c r="B25" s="29" t="s">
        <v>35</v>
      </c>
      <c r="C25" s="29"/>
      <c r="D25" s="30"/>
    </row>
    <row r="26" ht="16.5">
      <c r="A26" s="28">
        <v>45833</v>
      </c>
      <c r="B26" s="29" t="s">
        <v>35</v>
      </c>
      <c r="C26" s="29"/>
      <c r="D26" s="30"/>
    </row>
    <row r="27" ht="16.5">
      <c r="A27" s="28">
        <v>45834</v>
      </c>
      <c r="B27" s="29" t="s">
        <v>35</v>
      </c>
      <c r="C27" s="29"/>
      <c r="D27" s="30"/>
    </row>
    <row r="28" ht="16.5">
      <c r="A28" s="28">
        <v>45835</v>
      </c>
      <c r="B28" s="29" t="s">
        <v>35</v>
      </c>
      <c r="C28" s="29"/>
      <c r="D28" s="30"/>
    </row>
    <row r="29" ht="16.5">
      <c r="A29" s="28">
        <v>45836</v>
      </c>
      <c r="B29" s="29" t="s">
        <v>35</v>
      </c>
      <c r="C29" s="29"/>
      <c r="D29" s="30"/>
    </row>
    <row r="30" ht="16.5">
      <c r="A30" s="28">
        <v>45837</v>
      </c>
      <c r="B30" s="29" t="s">
        <v>35</v>
      </c>
      <c r="C30" s="29"/>
      <c r="D30" s="30"/>
    </row>
    <row r="31" ht="16.5">
      <c r="A31" s="28">
        <v>45838</v>
      </c>
      <c r="B31" s="29" t="s">
        <v>35</v>
      </c>
      <c r="C31" s="29"/>
      <c r="D31" s="30"/>
    </row>
    <row r="32" thickTop="1" ht="16.5">
      <c r="A32" s="31"/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45809</v>
      </c>
      <c r="C4" s="13" t="s">
        <v>27</v>
      </c>
      <c r="D4" s="14">
        <v>8072.4467844999999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>
        <v>14050.677634</v>
      </c>
      <c r="Y4" s="14">
        <v>13170.168079930647</v>
      </c>
      <c r="Z4" s="14">
        <v>8906.0354922309798</v>
      </c>
      <c r="AA4" s="15">
        <v>7932.7295800000002</v>
      </c>
    </row>
    <row r="5">
      <c r="A5" s="11"/>
      <c r="B5" s="16"/>
      <c r="C5" s="13" t="s">
        <v>28</v>
      </c>
      <c r="D5" s="14"/>
      <c r="E5" s="14"/>
      <c r="F5" s="14">
        <v>1493.4011129999999</v>
      </c>
      <c r="G5" s="14">
        <v>1361.394571</v>
      </c>
      <c r="H5" s="14">
        <v>1300.3261239999999</v>
      </c>
      <c r="I5" s="14"/>
      <c r="J5" s="14"/>
      <c r="K5" s="14">
        <v>-1665.5030999999999</v>
      </c>
      <c r="L5" s="14">
        <v>-2319.3672799999999</v>
      </c>
      <c r="M5" s="14">
        <v>-2468.0288529999998</v>
      </c>
      <c r="N5" s="14">
        <v>-2504.4231799999998</v>
      </c>
      <c r="O5" s="14">
        <v>-2597.5679829999999</v>
      </c>
      <c r="P5" s="14">
        <v>-2805.4474439999999</v>
      </c>
      <c r="Q5" s="14">
        <v>-3084.2649999999999</v>
      </c>
      <c r="R5" s="14">
        <v>-3084.2649999999999</v>
      </c>
      <c r="S5" s="14">
        <v>-3084.2649999999999</v>
      </c>
      <c r="T5" s="14">
        <v>-2837.5237999999999</v>
      </c>
      <c r="U5" s="14">
        <v>-307.19279399999999</v>
      </c>
      <c r="V5" s="14">
        <v>2099.2374860643881</v>
      </c>
      <c r="W5" s="14">
        <v>5266.6909139999998</v>
      </c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2626.560074</v>
      </c>
      <c r="F6" s="14"/>
      <c r="G6" s="14"/>
      <c r="H6" s="14"/>
      <c r="I6" s="14">
        <v>1962.8262460000001</v>
      </c>
      <c r="J6" s="14">
        <v>-310.893912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>
        <v>7879.680222</v>
      </c>
      <c r="F7" s="19"/>
      <c r="G7" s="19"/>
      <c r="H7" s="19"/>
      <c r="I7" s="19">
        <v>5888.4787379999998</v>
      </c>
      <c r="J7" s="19">
        <v>5736.7329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45810</v>
      </c>
      <c r="C8" s="13" t="s">
        <v>27</v>
      </c>
      <c r="D8" s="14">
        <v>7006.8332270000001</v>
      </c>
      <c r="E8" s="14">
        <v>6196.9052380000003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>
        <v>2032.5306350000001</v>
      </c>
      <c r="L9" s="14">
        <v>1894.3555630000001</v>
      </c>
      <c r="M9" s="14">
        <v>1622.32339</v>
      </c>
      <c r="N9" s="14">
        <v>1100.4657520000001</v>
      </c>
      <c r="O9" s="14">
        <v>-418.843187</v>
      </c>
      <c r="P9" s="14"/>
      <c r="Q9" s="14"/>
      <c r="R9" s="14"/>
      <c r="S9" s="14">
        <v>-1249.1273249999999</v>
      </c>
      <c r="T9" s="14"/>
      <c r="U9" s="14">
        <v>2044.5891161661109</v>
      </c>
      <c r="V9" s="14">
        <v>4778.7601910000003</v>
      </c>
      <c r="W9" s="14">
        <v>6870.6315281985944</v>
      </c>
      <c r="X9" s="14">
        <v>9189.8074548463155</v>
      </c>
      <c r="Y9" s="14">
        <v>7648.9772000000003</v>
      </c>
      <c r="Z9" s="14">
        <v>3196.45301740068</v>
      </c>
      <c r="AA9" s="15">
        <v>2215.7359759999999</v>
      </c>
    </row>
    <row r="10">
      <c r="A10" s="11"/>
      <c r="B10" s="16"/>
      <c r="C10" s="13" t="s">
        <v>29</v>
      </c>
      <c r="D10" s="14"/>
      <c r="E10" s="14"/>
      <c r="F10" s="14">
        <v>2390.9222279999999</v>
      </c>
      <c r="G10" s="14">
        <v>2565.8000535000001</v>
      </c>
      <c r="H10" s="14">
        <v>2641.6729725</v>
      </c>
      <c r="I10" s="14">
        <v>3137.0059314999999</v>
      </c>
      <c r="J10" s="14">
        <v>3415.8234874999998</v>
      </c>
      <c r="K10" s="14"/>
      <c r="L10" s="14"/>
      <c r="M10" s="14"/>
      <c r="N10" s="14"/>
      <c r="O10" s="14"/>
      <c r="P10" s="14">
        <v>-1233.7059999999999</v>
      </c>
      <c r="Q10" s="14">
        <v>-1679.073866</v>
      </c>
      <c r="R10" s="14">
        <v>-1788.8737000000001</v>
      </c>
      <c r="S10" s="14"/>
      <c r="T10" s="14">
        <v>1838.2219399999999</v>
      </c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>
        <v>7172.7666840000002</v>
      </c>
      <c r="G11" s="19">
        <v>7697.4001605000003</v>
      </c>
      <c r="H11" s="19">
        <v>7925.0189174999996</v>
      </c>
      <c r="I11" s="19">
        <v>9411.0177944999996</v>
      </c>
      <c r="J11" s="19">
        <v>10247.470462499999</v>
      </c>
      <c r="K11" s="19"/>
      <c r="L11" s="19"/>
      <c r="M11" s="19"/>
      <c r="N11" s="19"/>
      <c r="O11" s="19"/>
      <c r="P11" s="19">
        <v>5736.7329</v>
      </c>
      <c r="Q11" s="19">
        <v>5736.7329</v>
      </c>
      <c r="R11" s="19">
        <v>5736.7329</v>
      </c>
      <c r="S11" s="19"/>
      <c r="T11" s="19">
        <v>5736.7329</v>
      </c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45811</v>
      </c>
      <c r="C12" s="13" t="s">
        <v>27</v>
      </c>
      <c r="D12" s="14">
        <v>9381.7172769999997</v>
      </c>
      <c r="E12" s="14"/>
      <c r="F12" s="14"/>
      <c r="G12" s="14"/>
      <c r="H12" s="14"/>
      <c r="I12" s="14"/>
      <c r="J12" s="14">
        <v>11153.935946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8517.5062240000007</v>
      </c>
      <c r="V12" s="14">
        <v>12085.757625451955</v>
      </c>
      <c r="W12" s="14">
        <v>15379.995849000001</v>
      </c>
      <c r="X12" s="14"/>
      <c r="Y12" s="14"/>
      <c r="Z12" s="14"/>
      <c r="AA12" s="15">
        <v>12333.358882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-2097.3002000000001</v>
      </c>
      <c r="O13" s="14">
        <v>-2113.9552309999999</v>
      </c>
      <c r="P13" s="14">
        <v>-2031.9137820000001</v>
      </c>
      <c r="Q13" s="14">
        <v>-2130.6102620000001</v>
      </c>
      <c r="R13" s="14">
        <v>-2237.9426840000001</v>
      </c>
      <c r="S13" s="14">
        <v>-1823.4174680000001</v>
      </c>
      <c r="T13" s="14">
        <v>882.09978999999998</v>
      </c>
      <c r="U13" s="14"/>
      <c r="V13" s="14"/>
      <c r="W13" s="14"/>
      <c r="X13" s="14">
        <v>7819.2286279999998</v>
      </c>
      <c r="Y13" s="14">
        <v>4775.0590730000004</v>
      </c>
      <c r="Z13" s="14">
        <v>3761.5695940000001</v>
      </c>
      <c r="AA13" s="15"/>
    </row>
    <row r="14">
      <c r="A14" s="11"/>
      <c r="B14" s="16"/>
      <c r="C14" s="13" t="s">
        <v>29</v>
      </c>
      <c r="D14" s="14"/>
      <c r="E14" s="14">
        <v>3530.5581455000001</v>
      </c>
      <c r="F14" s="14">
        <v>3270.8630324999999</v>
      </c>
      <c r="G14" s="14">
        <v>3201.7754964999999</v>
      </c>
      <c r="H14" s="14">
        <v>3267.1619145</v>
      </c>
      <c r="I14" s="14">
        <v>3728.876385</v>
      </c>
      <c r="J14" s="14"/>
      <c r="K14" s="14">
        <v>3832.1992624999998</v>
      </c>
      <c r="L14" s="14">
        <v>2723.0975684999999</v>
      </c>
      <c r="M14" s="14">
        <v>1809.5382755000001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>
        <v>10591.6744365</v>
      </c>
      <c r="F15" s="19">
        <v>9812.5890975000002</v>
      </c>
      <c r="G15" s="19">
        <v>9605.3264894999993</v>
      </c>
      <c r="H15" s="19">
        <v>9801.4857434999994</v>
      </c>
      <c r="I15" s="19">
        <v>11186.629155000001</v>
      </c>
      <c r="J15" s="19"/>
      <c r="K15" s="19">
        <v>11496.597787500001</v>
      </c>
      <c r="L15" s="19">
        <v>8169.2927055</v>
      </c>
      <c r="M15" s="19">
        <v>5736.7329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45812</v>
      </c>
      <c r="C16" s="13" t="s">
        <v>27</v>
      </c>
      <c r="D16" s="14">
        <v>11181.077477999999</v>
      </c>
      <c r="E16" s="14"/>
      <c r="F16" s="14"/>
      <c r="G16" s="14"/>
      <c r="H16" s="14"/>
      <c r="I16" s="14"/>
      <c r="J16" s="14">
        <v>8159.7314839999999</v>
      </c>
      <c r="K16" s="14"/>
      <c r="L16" s="14"/>
      <c r="M16" s="14">
        <v>4971.83518</v>
      </c>
      <c r="N16" s="14">
        <v>4971.83518</v>
      </c>
      <c r="O16" s="14">
        <v>4971.83518</v>
      </c>
      <c r="P16" s="14"/>
      <c r="Q16" s="14"/>
      <c r="R16" s="14"/>
      <c r="S16" s="14"/>
      <c r="T16" s="14"/>
      <c r="U16" s="14">
        <v>9228.7377329999999</v>
      </c>
      <c r="V16" s="14">
        <v>13315.193973164298</v>
      </c>
      <c r="W16" s="14"/>
      <c r="X16" s="14">
        <v>31560.666892000001</v>
      </c>
      <c r="Y16" s="14">
        <v>23404.019672999999</v>
      </c>
      <c r="Z16" s="14">
        <v>14591.040862</v>
      </c>
      <c r="AA16" s="15">
        <v>12006.426792</v>
      </c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v>2676.5251669999998</v>
      </c>
      <c r="U17" s="14"/>
      <c r="V17" s="14"/>
      <c r="W17" s="14">
        <v>6476.9565000000002</v>
      </c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>
        <v>2973.5398865000002</v>
      </c>
      <c r="F18" s="14">
        <v>2713.2279205</v>
      </c>
      <c r="G18" s="14">
        <v>2683.3105500000001</v>
      </c>
      <c r="H18" s="14">
        <v>2870.5254355000002</v>
      </c>
      <c r="I18" s="14">
        <v>3003.1488304999998</v>
      </c>
      <c r="J18" s="14"/>
      <c r="K18" s="14">
        <v>3464.5548745000001</v>
      </c>
      <c r="L18" s="14">
        <v>3148.7261385000002</v>
      </c>
      <c r="M18" s="14"/>
      <c r="N18" s="14"/>
      <c r="O18" s="14"/>
      <c r="P18" s="14">
        <v>-1814.164673</v>
      </c>
      <c r="Q18" s="14">
        <v>-1869.6814429999999</v>
      </c>
      <c r="R18" s="14">
        <v>-1333.636186</v>
      </c>
      <c r="S18" s="14">
        <v>1557.8622515</v>
      </c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8920.6196595000001</v>
      </c>
      <c r="F19" s="19">
        <v>8139.6837615000004</v>
      </c>
      <c r="G19" s="19">
        <v>8049.9316500000004</v>
      </c>
      <c r="H19" s="19">
        <v>8611.5763064999992</v>
      </c>
      <c r="I19" s="19">
        <v>9009.4464915000008</v>
      </c>
      <c r="J19" s="19"/>
      <c r="K19" s="19">
        <v>10393.664623500001</v>
      </c>
      <c r="L19" s="19">
        <v>9446.1784155000005</v>
      </c>
      <c r="M19" s="19"/>
      <c r="N19" s="19"/>
      <c r="O19" s="19"/>
      <c r="P19" s="19">
        <v>5736.7329</v>
      </c>
      <c r="Q19" s="19">
        <v>5736.7329</v>
      </c>
      <c r="R19" s="19">
        <v>5736.7329</v>
      </c>
      <c r="S19" s="19">
        <v>5736.7329</v>
      </c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45813</v>
      </c>
      <c r="C20" s="13" t="s">
        <v>27</v>
      </c>
      <c r="D20" s="14"/>
      <c r="E20" s="14"/>
      <c r="F20" s="14"/>
      <c r="G20" s="14"/>
      <c r="H20" s="14"/>
      <c r="I20" s="14"/>
      <c r="J20" s="14">
        <v>8926.4797629999994</v>
      </c>
      <c r="K20" s="14">
        <v>10182.8859534</v>
      </c>
      <c r="L20" s="14">
        <v>9071.1934767999992</v>
      </c>
      <c r="M20" s="14"/>
      <c r="N20" s="14"/>
      <c r="O20" s="14">
        <v>4971.83518</v>
      </c>
      <c r="P20" s="14">
        <v>4971.83518</v>
      </c>
      <c r="Q20" s="14">
        <v>4971.83518</v>
      </c>
      <c r="R20" s="14">
        <v>4971.83518</v>
      </c>
      <c r="S20" s="14">
        <v>4971.83518</v>
      </c>
      <c r="T20" s="14">
        <v>6389.1882167400909</v>
      </c>
      <c r="U20" s="14">
        <v>7942.0808851903939</v>
      </c>
      <c r="V20" s="14">
        <v>10837.387164278483</v>
      </c>
      <c r="W20" s="14">
        <v>13422.515662538952</v>
      </c>
      <c r="X20" s="14">
        <v>21890.713766658071</v>
      </c>
      <c r="Y20" s="14">
        <v>11429.501072385699</v>
      </c>
      <c r="Z20" s="14">
        <v>10116.020043705295</v>
      </c>
      <c r="AA20" s="15">
        <v>9998.2569545377391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>
        <v>1471.811258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>
        <v>3653.9287454999999</v>
      </c>
      <c r="E22" s="14">
        <v>3308.1826390000001</v>
      </c>
      <c r="F22" s="14">
        <v>3048.7959525000001</v>
      </c>
      <c r="G22" s="14">
        <v>2995.4381680000001</v>
      </c>
      <c r="H22" s="14">
        <v>3081.7975879999999</v>
      </c>
      <c r="I22" s="14">
        <v>3229.5338815</v>
      </c>
      <c r="J22" s="14"/>
      <c r="K22" s="14"/>
      <c r="L22" s="14"/>
      <c r="M22" s="14"/>
      <c r="N22" s="14">
        <v>2038.3907385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>
        <v>10961.7862365</v>
      </c>
      <c r="E23" s="19">
        <v>9924.5479169999999</v>
      </c>
      <c r="F23" s="19">
        <v>9146.3878574999999</v>
      </c>
      <c r="G23" s="19">
        <v>8986.3145039999999</v>
      </c>
      <c r="H23" s="19">
        <v>9245.3927640000002</v>
      </c>
      <c r="I23" s="19">
        <v>9688.6016445000005</v>
      </c>
      <c r="J23" s="19"/>
      <c r="K23" s="19"/>
      <c r="L23" s="19"/>
      <c r="M23" s="19"/>
      <c r="N23" s="19">
        <v>6115.1722154999998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45814</v>
      </c>
      <c r="C24" s="13" t="s">
        <v>27</v>
      </c>
      <c r="D24" s="14">
        <v>9027.0579796011807</v>
      </c>
      <c r="E24" s="14">
        <v>10959.010398</v>
      </c>
      <c r="F24" s="14">
        <v>9692.6111889999993</v>
      </c>
      <c r="G24" s="14"/>
      <c r="H24" s="14"/>
      <c r="I24" s="14">
        <v>8884.5337589999999</v>
      </c>
      <c r="J24" s="14">
        <v>9675.9561580000009</v>
      </c>
      <c r="K24" s="14">
        <v>8991.2493279999999</v>
      </c>
      <c r="L24" s="14"/>
      <c r="M24" s="14"/>
      <c r="N24" s="14"/>
      <c r="O24" s="14"/>
      <c r="P24" s="14"/>
      <c r="Q24" s="14"/>
      <c r="R24" s="14"/>
      <c r="S24" s="14">
        <v>4971.83518</v>
      </c>
      <c r="T24" s="14">
        <v>6264.7590680000003</v>
      </c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/>
      <c r="E25" s="14"/>
      <c r="F25" s="14"/>
      <c r="G25" s="14">
        <v>3050.3380849999999</v>
      </c>
      <c r="H25" s="14">
        <v>3235.3939850000002</v>
      </c>
      <c r="I25" s="14"/>
      <c r="J25" s="14"/>
      <c r="K25" s="14"/>
      <c r="L25" s="14">
        <v>1215.2004099999999</v>
      </c>
      <c r="M25" s="14">
        <v>-1949.872333</v>
      </c>
      <c r="N25" s="14">
        <v>-2464.9445879999998</v>
      </c>
      <c r="O25" s="14">
        <v>-2372.4166380000001</v>
      </c>
      <c r="P25" s="14">
        <v>-1862.279207</v>
      </c>
      <c r="Q25" s="14">
        <v>-1034.462481</v>
      </c>
      <c r="R25" s="14"/>
      <c r="S25" s="14"/>
      <c r="T25" s="14"/>
      <c r="U25" s="14">
        <v>3128.0615630000002</v>
      </c>
      <c r="V25" s="14">
        <v>3651.6899632790669</v>
      </c>
      <c r="W25" s="14">
        <v>2995.619715240136</v>
      </c>
      <c r="X25" s="14">
        <v>3285.0506515000002</v>
      </c>
      <c r="Y25" s="14">
        <v>2847.2398306299979</v>
      </c>
      <c r="Z25" s="14">
        <v>2610.7245938957999</v>
      </c>
      <c r="AA25" s="15">
        <v>2185.6896104343459</v>
      </c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>
        <v>-1250.3610309999999</v>
      </c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5736.7329</v>
      </c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45815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1879.551091</v>
      </c>
      <c r="E29" s="14">
        <v>1835.1376749999999</v>
      </c>
      <c r="F29" s="14">
        <v>1781.471464</v>
      </c>
      <c r="G29" s="14">
        <v>1798.126495</v>
      </c>
      <c r="H29" s="14">
        <v>1701.8974270000001</v>
      </c>
      <c r="I29" s="14">
        <v>1675.989601</v>
      </c>
      <c r="J29" s="14">
        <v>1511.2898499999999</v>
      </c>
      <c r="K29" s="14">
        <v>1503.887614</v>
      </c>
      <c r="L29" s="14">
        <v>1373.7316310000001</v>
      </c>
      <c r="M29" s="14">
        <v>1110.9522529999999</v>
      </c>
      <c r="N29" s="14">
        <v>-724.80227500000001</v>
      </c>
      <c r="O29" s="14">
        <v>-1885.102768</v>
      </c>
      <c r="P29" s="14">
        <v>-2394.0064929999999</v>
      </c>
      <c r="Q29" s="14">
        <v>-2468.0288529999998</v>
      </c>
      <c r="R29" s="14">
        <v>-2468.6457059999998</v>
      </c>
      <c r="S29" s="14">
        <v>-2468.6457059999998</v>
      </c>
      <c r="T29" s="14">
        <v>-2138.0124980000001</v>
      </c>
      <c r="U29" s="14">
        <v>2076.4698168810119</v>
      </c>
      <c r="V29" s="14">
        <v>4652.9221790000001</v>
      </c>
      <c r="W29" s="14">
        <v>6195.6715320000003</v>
      </c>
      <c r="X29" s="14">
        <v>6254.5966973436744</v>
      </c>
      <c r="Y29" s="14">
        <v>3706.3823481063059</v>
      </c>
      <c r="Z29" s="14">
        <v>2912.155943247767</v>
      </c>
      <c r="AA29" s="15">
        <v>3111.9034478037979</v>
      </c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45816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1771.6018160000001</v>
      </c>
      <c r="E33" s="14">
        <v>1635.2773030000001</v>
      </c>
      <c r="F33" s="14">
        <v>1590.863887</v>
      </c>
      <c r="G33" s="14">
        <v>1549.5347360000001</v>
      </c>
      <c r="H33" s="14">
        <v>1446.5202850000001</v>
      </c>
      <c r="I33" s="14">
        <v>1207.798174</v>
      </c>
      <c r="J33" s="14">
        <v>833.36840299999994</v>
      </c>
      <c r="K33" s="14">
        <v>-2220.6707999999999</v>
      </c>
      <c r="L33" s="14">
        <v>-2467.4119999999998</v>
      </c>
      <c r="M33" s="14">
        <v>-2498.2546499999999</v>
      </c>
      <c r="N33" s="14">
        <v>-2590.7826</v>
      </c>
      <c r="O33" s="14">
        <v>-2658.63643</v>
      </c>
      <c r="P33" s="14">
        <v>-3084.2649999999999</v>
      </c>
      <c r="Q33" s="14">
        <v>-3084.2649999999999</v>
      </c>
      <c r="R33" s="14">
        <v>-3084.2649999999999</v>
      </c>
      <c r="S33" s="14">
        <v>-3084.2649999999999</v>
      </c>
      <c r="T33" s="14">
        <v>-2422.9985839999999</v>
      </c>
      <c r="U33" s="14">
        <v>1665.5030999999999</v>
      </c>
      <c r="V33" s="14">
        <v>2253.7495421250001</v>
      </c>
      <c r="W33" s="14">
        <v>4432.0888050000003</v>
      </c>
      <c r="X33" s="14">
        <v>3162.9137575</v>
      </c>
      <c r="Y33" s="14">
        <v>3076.145235655576</v>
      </c>
      <c r="Z33" s="14">
        <v>2159.3959200592849</v>
      </c>
      <c r="AA33" s="15">
        <v>2691.329639</v>
      </c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45817</v>
      </c>
      <c r="C36" s="13" t="s">
        <v>27</v>
      </c>
      <c r="D36" s="14">
        <v>6551.5957129999997</v>
      </c>
      <c r="E36" s="14">
        <v>5849.0001460000003</v>
      </c>
      <c r="F36" s="14">
        <v>5092.1215149999998</v>
      </c>
      <c r="G36" s="14">
        <v>4971.83518</v>
      </c>
      <c r="H36" s="14">
        <v>5142.0866079999996</v>
      </c>
      <c r="I36" s="14">
        <v>5709.5913680000003</v>
      </c>
      <c r="J36" s="14">
        <v>7136.9892099999997</v>
      </c>
      <c r="K36" s="14">
        <v>6523.8373279999996</v>
      </c>
      <c r="L36" s="14">
        <v>4971.83518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>
        <v>1450.221403</v>
      </c>
      <c r="V37" s="14">
        <v>2363.68497275146</v>
      </c>
      <c r="W37" s="14">
        <v>3127.71625485913</v>
      </c>
      <c r="X37" s="14">
        <v>4448.8210530416873</v>
      </c>
      <c r="Y37" s="14">
        <v>3340.3579715312621</v>
      </c>
      <c r="Z37" s="14">
        <v>2600.9761710810658</v>
      </c>
      <c r="AA37" s="15">
        <v>2201.0575252173412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-1721.6367230000001</v>
      </c>
      <c r="N38" s="14">
        <v>-2046.7182539999999</v>
      </c>
      <c r="O38" s="14">
        <v>-1851.792706</v>
      </c>
      <c r="P38" s="14">
        <v>-2014.0250450000001</v>
      </c>
      <c r="Q38" s="14">
        <v>-2285.4403649999999</v>
      </c>
      <c r="R38" s="14">
        <v>-2255.2145679999999</v>
      </c>
      <c r="S38" s="14">
        <v>-2224.9887709999998</v>
      </c>
      <c r="T38" s="14">
        <v>-2058.4384610000002</v>
      </c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5736.7329</v>
      </c>
      <c r="N39" s="19">
        <v>5736.7329</v>
      </c>
      <c r="O39" s="19">
        <v>5736.7329</v>
      </c>
      <c r="P39" s="19">
        <v>5736.7329</v>
      </c>
      <c r="Q39" s="19">
        <v>5736.7329</v>
      </c>
      <c r="R39" s="19">
        <v>5736.7329</v>
      </c>
      <c r="S39" s="19">
        <v>5736.7329</v>
      </c>
      <c r="T39" s="19">
        <v>5736.7329</v>
      </c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45818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>
        <v>6794.8930473751197</v>
      </c>
      <c r="L40" s="14">
        <v>6870.3853434000002</v>
      </c>
      <c r="M40" s="14">
        <v>5229.0628809999998</v>
      </c>
      <c r="N40" s="14">
        <v>4971.83518</v>
      </c>
      <c r="O40" s="14">
        <v>4971.83518</v>
      </c>
      <c r="P40" s="14"/>
      <c r="Q40" s="14"/>
      <c r="R40" s="14"/>
      <c r="S40" s="14"/>
      <c r="T40" s="14"/>
      <c r="U40" s="14">
        <v>8569.4128871084722</v>
      </c>
      <c r="V40" s="14">
        <v>11160.083229732119</v>
      </c>
      <c r="W40" s="14">
        <v>18094.149049</v>
      </c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1660.568276</v>
      </c>
      <c r="E41" s="14">
        <v>1509.4392909999999</v>
      </c>
      <c r="F41" s="14">
        <v>1313.280037</v>
      </c>
      <c r="G41" s="14">
        <v>1141.794903</v>
      </c>
      <c r="H41" s="14">
        <v>1037.546746</v>
      </c>
      <c r="I41" s="14">
        <v>1275.035151</v>
      </c>
      <c r="J41" s="14"/>
      <c r="K41" s="14"/>
      <c r="L41" s="14"/>
      <c r="M41" s="14"/>
      <c r="N41" s="14"/>
      <c r="O41" s="14"/>
      <c r="P41" s="14">
        <v>-2462.4771759999999</v>
      </c>
      <c r="Q41" s="14"/>
      <c r="R41" s="14"/>
      <c r="S41" s="14"/>
      <c r="T41" s="14"/>
      <c r="U41" s="14"/>
      <c r="V41" s="14"/>
      <c r="W41" s="14"/>
      <c r="X41" s="14">
        <v>6885.3131860000003</v>
      </c>
      <c r="Y41" s="14">
        <v>4235.3126979999997</v>
      </c>
      <c r="Z41" s="14">
        <v>3139.7817700000001</v>
      </c>
      <c r="AA41" s="15">
        <v>2883.1709219999998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>
        <v>2495.7872379999999</v>
      </c>
      <c r="K42" s="14"/>
      <c r="L42" s="14"/>
      <c r="M42" s="14"/>
      <c r="N42" s="14"/>
      <c r="O42" s="14"/>
      <c r="P42" s="14"/>
      <c r="Q42" s="14">
        <v>-2466.7951469999998</v>
      </c>
      <c r="R42" s="14">
        <v>-1164.6184639999999</v>
      </c>
      <c r="S42" s="14">
        <v>1694.1867645</v>
      </c>
      <c r="T42" s="14">
        <v>2302.0953960000002</v>
      </c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>
        <v>7487.3617139999997</v>
      </c>
      <c r="K43" s="19"/>
      <c r="L43" s="19"/>
      <c r="M43" s="19"/>
      <c r="N43" s="19"/>
      <c r="O43" s="19"/>
      <c r="P43" s="19"/>
      <c r="Q43" s="19">
        <v>5736.7329</v>
      </c>
      <c r="R43" s="19">
        <v>5736.7329</v>
      </c>
      <c r="S43" s="19">
        <v>5736.7329</v>
      </c>
      <c r="T43" s="19">
        <v>6906.286188</v>
      </c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45819</v>
      </c>
      <c r="C44" s="13" t="s">
        <v>27</v>
      </c>
      <c r="D44" s="14">
        <v>6561.4653609999996</v>
      </c>
      <c r="E44" s="14"/>
      <c r="F44" s="14"/>
      <c r="G44" s="14"/>
      <c r="H44" s="14"/>
      <c r="I44" s="14"/>
      <c r="J44" s="14"/>
      <c r="K44" s="14">
        <v>8535.7650728000008</v>
      </c>
      <c r="L44" s="14"/>
      <c r="M44" s="14"/>
      <c r="N44" s="14"/>
      <c r="O44" s="14"/>
      <c r="P44" s="14"/>
      <c r="Q44" s="14"/>
      <c r="R44" s="14"/>
      <c r="S44" s="14"/>
      <c r="T44" s="14">
        <v>5745.9856950000003</v>
      </c>
      <c r="U44" s="14">
        <v>9539.0147919999999</v>
      </c>
      <c r="V44" s="14">
        <v>9782.6463219091966</v>
      </c>
      <c r="W44" s="14">
        <v>13864.388027999999</v>
      </c>
      <c r="X44" s="14">
        <v>20278.425522000001</v>
      </c>
      <c r="Y44" s="14">
        <v>17182.440315</v>
      </c>
      <c r="Z44" s="14">
        <v>11386.489527</v>
      </c>
      <c r="AA44" s="15">
        <v>9548.2675870000003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>
        <v>2334.7886050000002</v>
      </c>
      <c r="F46" s="14">
        <v>2138.3209244999998</v>
      </c>
      <c r="G46" s="14">
        <v>2234.5499924999999</v>
      </c>
      <c r="H46" s="14">
        <v>2260.7662449999998</v>
      </c>
      <c r="I46" s="14">
        <v>2636.1212955000001</v>
      </c>
      <c r="J46" s="14">
        <v>3361.5404235000001</v>
      </c>
      <c r="K46" s="14"/>
      <c r="L46" s="14">
        <v>2563.6410679999999</v>
      </c>
      <c r="M46" s="14">
        <v>1866.2887515</v>
      </c>
      <c r="N46" s="14">
        <v>-1220.7520870000001</v>
      </c>
      <c r="O46" s="14">
        <v>-2392.1559339999999</v>
      </c>
      <c r="P46" s="14">
        <v>-2203.3989160000001</v>
      </c>
      <c r="Q46" s="14">
        <v>-1939.3858319999999</v>
      </c>
      <c r="R46" s="14">
        <v>-1670.4379240000001</v>
      </c>
      <c r="S46" s="14">
        <v>-649.54620899999998</v>
      </c>
      <c r="T46" s="14"/>
      <c r="U46" s="14"/>
      <c r="V46" s="14"/>
      <c r="W46" s="14"/>
      <c r="X46" s="14"/>
      <c r="Y46" s="14"/>
      <c r="Z46" s="14"/>
      <c r="AA46" s="15"/>
    </row>
    <row r="47" ht="15.75">
      <c r="A47" s="1"/>
      <c r="B47" s="17"/>
      <c r="C47" s="18" t="s">
        <v>30</v>
      </c>
      <c r="D47" s="19"/>
      <c r="E47" s="19">
        <v>7004.3658150000001</v>
      </c>
      <c r="F47" s="19">
        <v>6414.9627735000004</v>
      </c>
      <c r="G47" s="19">
        <v>6703.6499775000002</v>
      </c>
      <c r="H47" s="19">
        <v>6782.2987350000003</v>
      </c>
      <c r="I47" s="19">
        <v>7908.3638865000003</v>
      </c>
      <c r="J47" s="19">
        <v>10084.6212705</v>
      </c>
      <c r="K47" s="19"/>
      <c r="L47" s="19">
        <v>7690.9232039999997</v>
      </c>
      <c r="M47" s="19">
        <v>5736.7329</v>
      </c>
      <c r="N47" s="19">
        <v>5736.7329</v>
      </c>
      <c r="O47" s="19">
        <v>5736.7329</v>
      </c>
      <c r="P47" s="19">
        <v>5736.7329</v>
      </c>
      <c r="Q47" s="19">
        <v>5736.7329</v>
      </c>
      <c r="R47" s="19">
        <v>5736.7329</v>
      </c>
      <c r="S47" s="19">
        <v>5736.7329</v>
      </c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45820</v>
      </c>
      <c r="C48" s="13" t="s">
        <v>27</v>
      </c>
      <c r="D48" s="14"/>
      <c r="E48" s="14"/>
      <c r="F48" s="14"/>
      <c r="G48" s="14"/>
      <c r="H48" s="14"/>
      <c r="I48" s="14"/>
      <c r="J48" s="14">
        <v>9006.0537999999997</v>
      </c>
      <c r="K48" s="14">
        <v>8145.9139767999995</v>
      </c>
      <c r="L48" s="14">
        <v>6201.4699502000003</v>
      </c>
      <c r="M48" s="14">
        <v>4971.83518</v>
      </c>
      <c r="N48" s="14">
        <v>4971.83518</v>
      </c>
      <c r="O48" s="14">
        <v>4971.83518</v>
      </c>
      <c r="P48" s="14">
        <v>4971.83518</v>
      </c>
      <c r="Q48" s="14">
        <v>4971.83518</v>
      </c>
      <c r="R48" s="14">
        <v>4971.83518</v>
      </c>
      <c r="S48" s="14">
        <v>4971.83518</v>
      </c>
      <c r="T48" s="14"/>
      <c r="U48" s="14">
        <v>6879.7745776476577</v>
      </c>
      <c r="V48" s="14">
        <v>10385.987705943364</v>
      </c>
      <c r="W48" s="14">
        <v>15428.365526971565</v>
      </c>
      <c r="X48" s="14">
        <v>20168.625688</v>
      </c>
      <c r="Y48" s="14">
        <v>14017.367571999999</v>
      </c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>
        <v>3961.4299660000001</v>
      </c>
      <c r="AA49" s="15">
        <v>3282.274813</v>
      </c>
    </row>
    <row r="50">
      <c r="A50" s="1"/>
      <c r="B50" s="16"/>
      <c r="C50" s="13" t="s">
        <v>29</v>
      </c>
      <c r="D50" s="14">
        <v>3256.0585605000001</v>
      </c>
      <c r="E50" s="14">
        <v>2755.1739244999999</v>
      </c>
      <c r="F50" s="14">
        <v>2617.3072790000001</v>
      </c>
      <c r="G50" s="14">
        <v>2625.943221</v>
      </c>
      <c r="H50" s="14">
        <v>2757.0244834999999</v>
      </c>
      <c r="I50" s="14">
        <v>2983.1011079999998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-450.30268999999998</v>
      </c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>
        <v>9768.1756815000008</v>
      </c>
      <c r="E51" s="19">
        <v>8265.5217735000006</v>
      </c>
      <c r="F51" s="19">
        <v>7851.9218369999999</v>
      </c>
      <c r="G51" s="19">
        <v>7877.8296630000004</v>
      </c>
      <c r="H51" s="19">
        <v>8271.0734505</v>
      </c>
      <c r="I51" s="19">
        <v>8949.3033240000004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>
        <v>5736.7329</v>
      </c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45821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45822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45823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45824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45825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45826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45827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45828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45829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45830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45831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45832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45833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45834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45835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45836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45837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45838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/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45809</v>
      </c>
      <c r="C4" s="48">
        <f>SUM(E4:AB4)</f>
        <v>25.039999999999999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0.71999999999999997</v>
      </c>
      <c r="X4" s="51">
        <v>0</v>
      </c>
      <c r="Y4" s="51">
        <v>8.3699999999999992</v>
      </c>
      <c r="Z4" s="51">
        <v>15.949999999999999</v>
      </c>
      <c r="AA4" s="51">
        <v>0</v>
      </c>
      <c r="AB4" s="52">
        <v>0</v>
      </c>
    </row>
    <row r="5" ht="17.25">
      <c r="A5" s="34"/>
      <c r="B5" s="47">
        <v>45810</v>
      </c>
      <c r="C5" s="48">
        <f>SUM(E5:AB5)</f>
        <v>1.9800000000000002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0.11</v>
      </c>
      <c r="AB5" s="52">
        <v>1.8700000000000001</v>
      </c>
    </row>
    <row r="6" ht="16.5">
      <c r="A6" s="34"/>
      <c r="B6" s="53">
        <v>45811</v>
      </c>
      <c r="C6" s="48">
        <f>SUM(E6:AB6)</f>
        <v>15.69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2.4399999999999999</v>
      </c>
      <c r="W6" s="51">
        <v>2.3199999999999998</v>
      </c>
      <c r="X6" s="51">
        <v>2.3999999999999999</v>
      </c>
      <c r="Y6" s="51">
        <v>0</v>
      </c>
      <c r="Z6" s="51">
        <v>0</v>
      </c>
      <c r="AA6" s="51">
        <v>0</v>
      </c>
      <c r="AB6" s="52">
        <v>8.5299999999999994</v>
      </c>
    </row>
    <row r="7" ht="16.5">
      <c r="A7" s="34"/>
      <c r="B7" s="53">
        <v>45812</v>
      </c>
      <c r="C7" s="48">
        <f>SUM(E7:AB7)</f>
        <v>38.340000000000003</v>
      </c>
      <c r="D7" s="49"/>
      <c r="E7" s="50">
        <v>3.9199999999999999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5.5599999999999996</v>
      </c>
      <c r="X7" s="51">
        <v>0</v>
      </c>
      <c r="Y7" s="51">
        <v>5.0300000000000002</v>
      </c>
      <c r="Z7" s="51">
        <v>4.4100000000000001</v>
      </c>
      <c r="AA7" s="51">
        <v>7.3899999999999997</v>
      </c>
      <c r="AB7" s="52">
        <v>12.029999999999999</v>
      </c>
    </row>
    <row r="8" ht="16.5">
      <c r="A8" s="34"/>
      <c r="B8" s="53">
        <v>45813</v>
      </c>
      <c r="C8" s="48">
        <f>SUM(E8:AB8)</f>
        <v>82.650000000000006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11.91</v>
      </c>
      <c r="V8" s="51">
        <v>12.949999999999999</v>
      </c>
      <c r="W8" s="51">
        <v>6.9500000000000002</v>
      </c>
      <c r="X8" s="51">
        <v>0</v>
      </c>
      <c r="Y8" s="51">
        <v>12.16</v>
      </c>
      <c r="Z8" s="51">
        <v>12.94</v>
      </c>
      <c r="AA8" s="51">
        <v>12.98</v>
      </c>
      <c r="AB8" s="52">
        <v>12.76</v>
      </c>
    </row>
    <row r="9" ht="16.5">
      <c r="A9" s="34"/>
      <c r="B9" s="53">
        <v>45814</v>
      </c>
      <c r="C9" s="48">
        <f>SUM(E9:AB9)</f>
        <v>78.719999999999999</v>
      </c>
      <c r="D9" s="49"/>
      <c r="E9" s="50">
        <v>12.99</v>
      </c>
      <c r="F9" s="51">
        <v>13.01</v>
      </c>
      <c r="G9" s="51">
        <v>13.07</v>
      </c>
      <c r="H9" s="51">
        <v>0</v>
      </c>
      <c r="I9" s="51">
        <v>0</v>
      </c>
      <c r="J9" s="51">
        <v>12.970000000000001</v>
      </c>
      <c r="K9" s="51">
        <v>12.970000000000001</v>
      </c>
      <c r="L9" s="51">
        <v>11.94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1.77</v>
      </c>
      <c r="Z9" s="51">
        <v>0</v>
      </c>
      <c r="AA9" s="51">
        <v>0</v>
      </c>
      <c r="AB9" s="52">
        <v>0</v>
      </c>
    </row>
    <row r="10" ht="16.5">
      <c r="A10" s="34"/>
      <c r="B10" s="53">
        <v>45815</v>
      </c>
      <c r="C10" s="48">
        <f>SUM(E10:AB10)</f>
        <v>0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45816</v>
      </c>
      <c r="C11" s="48">
        <f>SUM(E11:AB11)</f>
        <v>0.64000000000000001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0.64000000000000001</v>
      </c>
      <c r="Z11" s="51">
        <v>0</v>
      </c>
      <c r="AA11" s="51">
        <v>0</v>
      </c>
      <c r="AB11" s="52">
        <v>0</v>
      </c>
    </row>
    <row r="12" ht="16.5">
      <c r="A12" s="34"/>
      <c r="B12" s="53">
        <v>45817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45818</v>
      </c>
      <c r="C13" s="48">
        <f>SUM(E13:AB13)</f>
        <v>12.670000000000002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0.40000000000000002</v>
      </c>
      <c r="W13" s="51">
        <v>6.1200000000000001</v>
      </c>
      <c r="X13" s="51">
        <v>6.1500000000000004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45819</v>
      </c>
      <c r="C14" s="48">
        <f>SUM(E14:AB14)</f>
        <v>42.739999999999995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6.8099999999999996</v>
      </c>
      <c r="W14" s="51">
        <v>7.9400000000000004</v>
      </c>
      <c r="X14" s="51">
        <v>12.619999999999999</v>
      </c>
      <c r="Y14" s="51">
        <v>5.9199999999999999</v>
      </c>
      <c r="Z14" s="51">
        <v>2.4399999999999999</v>
      </c>
      <c r="AA14" s="51">
        <v>2.5499999999999998</v>
      </c>
      <c r="AB14" s="52">
        <v>4.46</v>
      </c>
    </row>
    <row r="15" ht="16.5">
      <c r="A15" s="34"/>
      <c r="B15" s="53">
        <v>45820</v>
      </c>
      <c r="C15" s="48">
        <f>SUM(E15:AB15)</f>
        <v>66.700000000000003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13.4</v>
      </c>
      <c r="W15" s="51">
        <v>16.559999999999999</v>
      </c>
      <c r="X15" s="51">
        <v>14.210000000000001</v>
      </c>
      <c r="Y15" s="51">
        <v>8.9800000000000004</v>
      </c>
      <c r="Z15" s="51">
        <v>13.33</v>
      </c>
      <c r="AA15" s="51">
        <v>0</v>
      </c>
      <c r="AB15" s="52">
        <v>0.22</v>
      </c>
    </row>
    <row r="16" ht="16.5">
      <c r="A16" s="34"/>
      <c r="B16" s="53">
        <v>45821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45822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45823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45824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45825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45826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45827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45828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45829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45830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45831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45832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45833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45834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45835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45836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45837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45838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45809</v>
      </c>
      <c r="C39" s="48">
        <f>SUM(E39:AB39)</f>
        <v>-35.109999999999999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-7.3200000000000003</v>
      </c>
      <c r="W39" s="51">
        <v>-1.21</v>
      </c>
      <c r="X39" s="51">
        <v>-12.699999999999999</v>
      </c>
      <c r="Y39" s="51">
        <v>0</v>
      </c>
      <c r="Z39" s="51">
        <v>0</v>
      </c>
      <c r="AA39" s="51">
        <v>-12.039999999999999</v>
      </c>
      <c r="AB39" s="52">
        <v>-1.8400000000000001</v>
      </c>
    </row>
    <row r="40" ht="16.5">
      <c r="A40" s="34"/>
      <c r="B40" s="53">
        <v>45810</v>
      </c>
      <c r="C40" s="48">
        <f>SUM(E40:AB40)</f>
        <v>-51.300000000000004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-2.4500000000000002</v>
      </c>
      <c r="W40" s="51">
        <v>-3.6000000000000001</v>
      </c>
      <c r="X40" s="51">
        <v>-12.83</v>
      </c>
      <c r="Y40" s="51">
        <v>-13.300000000000001</v>
      </c>
      <c r="Z40" s="51">
        <v>-11.869999999999999</v>
      </c>
      <c r="AA40" s="51">
        <v>-7.25</v>
      </c>
      <c r="AB40" s="52">
        <v>0</v>
      </c>
    </row>
    <row r="41" ht="16.5">
      <c r="A41" s="34"/>
      <c r="B41" s="53">
        <v>45811</v>
      </c>
      <c r="C41" s="48">
        <f>SUM(E41:AB41)</f>
        <v>-21.100000000000001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-0.029999999999999999</v>
      </c>
      <c r="X41" s="51">
        <v>0</v>
      </c>
      <c r="Y41" s="51">
        <v>-11.23</v>
      </c>
      <c r="Z41" s="51">
        <v>-3.79</v>
      </c>
      <c r="AA41" s="51">
        <v>-6.0499999999999998</v>
      </c>
      <c r="AB41" s="52">
        <v>0</v>
      </c>
    </row>
    <row r="42" ht="16.5">
      <c r="A42" s="34"/>
      <c r="B42" s="53">
        <v>45812</v>
      </c>
      <c r="C42" s="48">
        <f>SUM(E42:AB42)</f>
        <v>-6.3999999999999995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-3.9399999999999999</v>
      </c>
      <c r="V42" s="51">
        <v>-0.69999999999999996</v>
      </c>
      <c r="W42" s="51">
        <v>0</v>
      </c>
      <c r="X42" s="51">
        <v>-1.76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45813</v>
      </c>
      <c r="C43" s="48">
        <f>SUM(E43:AB43)</f>
        <v>-8.6899999999999995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-8.6899999999999995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45814</v>
      </c>
      <c r="C44" s="48">
        <f>SUM(E44:AB44)</f>
        <v>-45.590000000000003</v>
      </c>
      <c r="D44" s="49"/>
      <c r="E44" s="50">
        <v>0</v>
      </c>
      <c r="F44" s="51">
        <v>0</v>
      </c>
      <c r="G44" s="51">
        <v>0</v>
      </c>
      <c r="H44" s="51">
        <v>-1.1200000000000001</v>
      </c>
      <c r="I44" s="51">
        <v>-0.28999999999999998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-2.5299999999999998</v>
      </c>
      <c r="W44" s="51">
        <v>-8.4700000000000006</v>
      </c>
      <c r="X44" s="51">
        <v>-8.5199999999999996</v>
      </c>
      <c r="Y44" s="51">
        <v>0</v>
      </c>
      <c r="Z44" s="51">
        <v>-9.1899999999999995</v>
      </c>
      <c r="AA44" s="51">
        <v>-9.3000000000000007</v>
      </c>
      <c r="AB44" s="52">
        <v>-6.1699999999999999</v>
      </c>
    </row>
    <row r="45" ht="16.5">
      <c r="A45" s="34"/>
      <c r="B45" s="53">
        <v>45815</v>
      </c>
      <c r="C45" s="48">
        <f>SUM(E45:AB45)</f>
        <v>-48.769999999999996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-2.6200000000000001</v>
      </c>
      <c r="W45" s="51">
        <v>-7</v>
      </c>
      <c r="X45" s="51">
        <v>-8.3800000000000008</v>
      </c>
      <c r="Y45" s="51">
        <v>-8.6999999999999993</v>
      </c>
      <c r="Z45" s="51">
        <v>-4.5599999999999996</v>
      </c>
      <c r="AA45" s="51">
        <v>-8.9700000000000006</v>
      </c>
      <c r="AB45" s="52">
        <v>-8.5399999999999991</v>
      </c>
    </row>
    <row r="46" ht="16.5">
      <c r="A46" s="34"/>
      <c r="B46" s="53">
        <v>45816</v>
      </c>
      <c r="C46" s="48">
        <f>SUM(E46:AB46)</f>
        <v>-22.440000000000001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-2.1400000000000001</v>
      </c>
      <c r="Y46" s="51">
        <v>0</v>
      </c>
      <c r="Z46" s="51">
        <v>-8.4299999999999997</v>
      </c>
      <c r="AA46" s="51">
        <v>-5.5700000000000003</v>
      </c>
      <c r="AB46" s="52">
        <v>-6.2999999999999998</v>
      </c>
    </row>
    <row r="47" ht="16.5">
      <c r="A47" s="34"/>
      <c r="B47" s="53">
        <v>45817</v>
      </c>
      <c r="C47" s="48">
        <f>SUM(E47:AB47)</f>
        <v>-51.070000000000007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-8.4600000000000009</v>
      </c>
      <c r="X47" s="51">
        <v>-5.6600000000000001</v>
      </c>
      <c r="Y47" s="51">
        <v>-8.8900000000000006</v>
      </c>
      <c r="Z47" s="51">
        <v>-9.3599999999999994</v>
      </c>
      <c r="AA47" s="51">
        <v>-9.3599999999999994</v>
      </c>
      <c r="AB47" s="52">
        <v>-9.3399999999999999</v>
      </c>
    </row>
    <row r="48" ht="16.5">
      <c r="A48" s="34"/>
      <c r="B48" s="53">
        <v>45818</v>
      </c>
      <c r="C48" s="48">
        <f>SUM(E48:AB48)</f>
        <v>-19.029999999999998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-0.46999999999999997</v>
      </c>
      <c r="W48" s="51">
        <v>0</v>
      </c>
      <c r="X48" s="51">
        <v>0</v>
      </c>
      <c r="Y48" s="51">
        <v>-1.8999999999999999</v>
      </c>
      <c r="Z48" s="51">
        <v>-5.6299999999999999</v>
      </c>
      <c r="AA48" s="51">
        <v>-10.58</v>
      </c>
      <c r="AB48" s="52">
        <v>-0.45000000000000001</v>
      </c>
    </row>
    <row r="49" ht="16.5">
      <c r="A49" s="34"/>
      <c r="B49" s="53">
        <v>45819</v>
      </c>
      <c r="C49" s="48">
        <f>SUM(E49:AB49)</f>
        <v>0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45820</v>
      </c>
      <c r="C50" s="48">
        <f>SUM(E50:AB50)</f>
        <v>-6.0700000000000003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-5.3399999999999999</v>
      </c>
      <c r="AB50" s="52">
        <v>-0.72999999999999998</v>
      </c>
    </row>
    <row r="51" ht="16.5">
      <c r="A51" s="34"/>
      <c r="B51" s="53">
        <v>45821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45822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45823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45824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45825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45826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45827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45828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45829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45830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45831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45832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45833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45834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45835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45836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45837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45838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45809</v>
      </c>
      <c r="C74" s="58">
        <f>SUMIF(E74:AB74,"&gt;0")</f>
        <v>60.149999999999999</v>
      </c>
      <c r="D74" s="59">
        <f>SUMIF(E74:AB74,"&lt;0")</f>
        <v>0</v>
      </c>
      <c r="E74" s="60">
        <f>E4+ABS(E39)</f>
        <v>0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0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0</v>
      </c>
      <c r="T74" s="60">
        <f t="shared" si="0"/>
        <v>0</v>
      </c>
      <c r="U74" s="60">
        <f t="shared" si="0"/>
        <v>0</v>
      </c>
      <c r="V74" s="60">
        <f t="shared" si="0"/>
        <v>7.3200000000000003</v>
      </c>
      <c r="W74" s="60">
        <f t="shared" si="0"/>
        <v>1.9299999999999999</v>
      </c>
      <c r="X74" s="60">
        <f t="shared" si="0"/>
        <v>12.699999999999999</v>
      </c>
      <c r="Y74" s="60">
        <f t="shared" si="0"/>
        <v>8.3699999999999992</v>
      </c>
      <c r="Z74" s="60">
        <f t="shared" si="0"/>
        <v>15.949999999999999</v>
      </c>
      <c r="AA74" s="60">
        <f t="shared" si="0"/>
        <v>12.039999999999999</v>
      </c>
      <c r="AB74" s="61">
        <f t="shared" si="0"/>
        <v>1.8400000000000001</v>
      </c>
    </row>
    <row r="75" ht="16.5">
      <c r="A75" s="34"/>
      <c r="B75" s="53">
        <v>45810</v>
      </c>
      <c r="C75" s="58">
        <f>SUMIF(E75:AB75,"&gt;0")</f>
        <v>53.280000000000001</v>
      </c>
      <c r="D75" s="59">
        <f>SUMIF(E75:AB75,"&lt;0")</f>
        <v>0</v>
      </c>
      <c r="E75" s="60">
        <f t="shared" ref="E75:AB75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si="1"/>
        <v>0</v>
      </c>
      <c r="U75" s="60">
        <f t="shared" si="1"/>
        <v>0</v>
      </c>
      <c r="V75" s="60">
        <f t="shared" si="1"/>
        <v>2.4500000000000002</v>
      </c>
      <c r="W75" s="60">
        <f t="shared" si="1"/>
        <v>3.6000000000000001</v>
      </c>
      <c r="X75" s="60">
        <f t="shared" si="1"/>
        <v>12.83</v>
      </c>
      <c r="Y75" s="60">
        <f t="shared" si="1"/>
        <v>13.300000000000001</v>
      </c>
      <c r="Z75" s="60">
        <f t="shared" si="1"/>
        <v>11.869999999999999</v>
      </c>
      <c r="AA75" s="60">
        <f t="shared" si="1"/>
        <v>7.3600000000000003</v>
      </c>
      <c r="AB75" s="62">
        <f t="shared" si="1"/>
        <v>1.8700000000000001</v>
      </c>
    </row>
    <row r="76" ht="16.5">
      <c r="A76" s="34"/>
      <c r="B76" s="53">
        <v>45811</v>
      </c>
      <c r="C76" s="58">
        <f>SUMIF(E76:AB76,"&gt;0")</f>
        <v>36.789999999999999</v>
      </c>
      <c r="D76" s="59">
        <f>SUMIF(E76:AB76,"&lt;0")</f>
        <v>0</v>
      </c>
      <c r="E76" s="60">
        <f t="shared" ref="E76:AB76" si="2">E6+ABS(E41)</f>
        <v>0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0</v>
      </c>
      <c r="M76" s="60">
        <f t="shared" si="2"/>
        <v>0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0</v>
      </c>
      <c r="U76" s="60">
        <f t="shared" si="2"/>
        <v>0</v>
      </c>
      <c r="V76" s="60">
        <f t="shared" si="2"/>
        <v>2.4399999999999999</v>
      </c>
      <c r="W76" s="60">
        <f t="shared" si="2"/>
        <v>2.3499999999999996</v>
      </c>
      <c r="X76" s="60">
        <f t="shared" si="2"/>
        <v>2.3999999999999999</v>
      </c>
      <c r="Y76" s="60">
        <f t="shared" si="2"/>
        <v>11.23</v>
      </c>
      <c r="Z76" s="60">
        <f t="shared" si="2"/>
        <v>3.79</v>
      </c>
      <c r="AA76" s="60">
        <f t="shared" si="2"/>
        <v>6.0499999999999998</v>
      </c>
      <c r="AB76" s="62">
        <f t="shared" si="2"/>
        <v>8.5299999999999994</v>
      </c>
    </row>
    <row r="77" ht="16.5">
      <c r="A77" s="34"/>
      <c r="B77" s="53">
        <v>45812</v>
      </c>
      <c r="C77" s="58">
        <f>SUMIF(E77:AB77,"&gt;0")</f>
        <v>44.739999999999995</v>
      </c>
      <c r="D77" s="59">
        <f>SUMIF(E77:AB77,"&lt;0")</f>
        <v>0</v>
      </c>
      <c r="E77" s="60">
        <f t="shared" ref="E77:AB77" si="3">E7+ABS(E42)</f>
        <v>3.9199999999999999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</v>
      </c>
      <c r="M77" s="60">
        <f t="shared" si="3"/>
        <v>0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0</v>
      </c>
      <c r="U77" s="60">
        <f t="shared" si="3"/>
        <v>3.9399999999999999</v>
      </c>
      <c r="V77" s="60">
        <f t="shared" si="3"/>
        <v>0.69999999999999996</v>
      </c>
      <c r="W77" s="60">
        <f t="shared" si="3"/>
        <v>5.5599999999999996</v>
      </c>
      <c r="X77" s="60">
        <f t="shared" si="3"/>
        <v>1.76</v>
      </c>
      <c r="Y77" s="60">
        <f t="shared" si="3"/>
        <v>5.0300000000000002</v>
      </c>
      <c r="Z77" s="60">
        <f t="shared" si="3"/>
        <v>4.4100000000000001</v>
      </c>
      <c r="AA77" s="60">
        <f t="shared" si="3"/>
        <v>7.3899999999999997</v>
      </c>
      <c r="AB77" s="62">
        <f t="shared" si="3"/>
        <v>12.029999999999999</v>
      </c>
    </row>
    <row r="78" ht="16.5">
      <c r="A78" s="34"/>
      <c r="B78" s="53">
        <v>45813</v>
      </c>
      <c r="C78" s="58">
        <f>SUMIF(E78:AB78,"&gt;0")</f>
        <v>91.340000000000003</v>
      </c>
      <c r="D78" s="59">
        <f>SUMIF(E78:AB78,"&lt;0")</f>
        <v>0</v>
      </c>
      <c r="E78" s="60">
        <f t="shared" ref="E78:AB78" si="4">E8+ABS(E43)</f>
        <v>0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0</v>
      </c>
      <c r="L78" s="60">
        <f t="shared" si="4"/>
        <v>0</v>
      </c>
      <c r="M78" s="60">
        <f t="shared" si="4"/>
        <v>0</v>
      </c>
      <c r="N78" s="60">
        <f t="shared" si="4"/>
        <v>0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11.91</v>
      </c>
      <c r="V78" s="60">
        <f t="shared" si="4"/>
        <v>12.949999999999999</v>
      </c>
      <c r="W78" s="60">
        <f t="shared" si="4"/>
        <v>6.9500000000000002</v>
      </c>
      <c r="X78" s="60">
        <f t="shared" si="4"/>
        <v>8.6899999999999995</v>
      </c>
      <c r="Y78" s="60">
        <f t="shared" si="4"/>
        <v>12.16</v>
      </c>
      <c r="Z78" s="60">
        <f t="shared" si="4"/>
        <v>12.94</v>
      </c>
      <c r="AA78" s="60">
        <f t="shared" si="4"/>
        <v>12.98</v>
      </c>
      <c r="AB78" s="62">
        <f t="shared" si="4"/>
        <v>12.76</v>
      </c>
    </row>
    <row r="79" ht="16.5">
      <c r="A79" s="34"/>
      <c r="B79" s="53">
        <v>45814</v>
      </c>
      <c r="C79" s="58">
        <f>SUMIF(E79:AB79,"&gt;0")</f>
        <v>124.30999999999999</v>
      </c>
      <c r="D79" s="59">
        <f>SUMIF(E79:AB79,"&lt;0")</f>
        <v>0</v>
      </c>
      <c r="E79" s="60">
        <f t="shared" ref="E79:AB79" si="5">E9+ABS(E44)</f>
        <v>12.99</v>
      </c>
      <c r="F79" s="60">
        <f t="shared" si="5"/>
        <v>13.01</v>
      </c>
      <c r="G79" s="60">
        <f t="shared" si="5"/>
        <v>13.07</v>
      </c>
      <c r="H79" s="60">
        <f t="shared" si="5"/>
        <v>1.1200000000000001</v>
      </c>
      <c r="I79" s="60">
        <f t="shared" si="5"/>
        <v>0.28999999999999998</v>
      </c>
      <c r="J79" s="60">
        <f t="shared" si="5"/>
        <v>12.970000000000001</v>
      </c>
      <c r="K79" s="60">
        <f t="shared" si="5"/>
        <v>12.970000000000001</v>
      </c>
      <c r="L79" s="60">
        <f t="shared" si="5"/>
        <v>11.94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0</v>
      </c>
      <c r="V79" s="60">
        <f t="shared" si="5"/>
        <v>2.5299999999999998</v>
      </c>
      <c r="W79" s="60">
        <f t="shared" si="5"/>
        <v>8.4700000000000006</v>
      </c>
      <c r="X79" s="60">
        <f t="shared" si="5"/>
        <v>8.5199999999999996</v>
      </c>
      <c r="Y79" s="60">
        <f t="shared" si="5"/>
        <v>1.77</v>
      </c>
      <c r="Z79" s="60">
        <f t="shared" si="5"/>
        <v>9.1899999999999995</v>
      </c>
      <c r="AA79" s="60">
        <f t="shared" si="5"/>
        <v>9.3000000000000007</v>
      </c>
      <c r="AB79" s="62">
        <f t="shared" si="5"/>
        <v>6.1699999999999999</v>
      </c>
    </row>
    <row r="80" ht="16.5">
      <c r="A80" s="34"/>
      <c r="B80" s="53">
        <v>45815</v>
      </c>
      <c r="C80" s="58">
        <f>SUMIF(E80:AB80,"&gt;0")</f>
        <v>48.769999999999996</v>
      </c>
      <c r="D80" s="59">
        <f>SUMIF(E80:AB80,"&lt;0")</f>
        <v>0</v>
      </c>
      <c r="E80" s="60">
        <f t="shared" ref="E80:AB80" si="6">E10+ABS(E45)</f>
        <v>0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0</v>
      </c>
      <c r="L80" s="60">
        <f t="shared" si="6"/>
        <v>0</v>
      </c>
      <c r="M80" s="60">
        <f t="shared" si="6"/>
        <v>0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0</v>
      </c>
      <c r="U80" s="60">
        <f t="shared" si="6"/>
        <v>0</v>
      </c>
      <c r="V80" s="60">
        <f t="shared" si="6"/>
        <v>2.6200000000000001</v>
      </c>
      <c r="W80" s="60">
        <f t="shared" si="6"/>
        <v>7</v>
      </c>
      <c r="X80" s="60">
        <f t="shared" si="6"/>
        <v>8.3800000000000008</v>
      </c>
      <c r="Y80" s="60">
        <f t="shared" si="6"/>
        <v>8.6999999999999993</v>
      </c>
      <c r="Z80" s="60">
        <f t="shared" si="6"/>
        <v>4.5599999999999996</v>
      </c>
      <c r="AA80" s="60">
        <f t="shared" si="6"/>
        <v>8.9700000000000006</v>
      </c>
      <c r="AB80" s="62">
        <f t="shared" si="6"/>
        <v>8.5399999999999991</v>
      </c>
    </row>
    <row r="81" ht="16.5">
      <c r="A81" s="34"/>
      <c r="B81" s="53">
        <v>45816</v>
      </c>
      <c r="C81" s="58">
        <f>SUMIF(E81:AB81,"&gt;0")</f>
        <v>23.080000000000002</v>
      </c>
      <c r="D81" s="59">
        <f>SUMIF(E81:AB81,"&lt;0")</f>
        <v>0</v>
      </c>
      <c r="E81" s="60">
        <f t="shared" ref="E81:AB81" si="7">E11+ABS(E46)</f>
        <v>0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0</v>
      </c>
      <c r="K81" s="60">
        <f t="shared" si="7"/>
        <v>0</v>
      </c>
      <c r="L81" s="60">
        <f t="shared" si="7"/>
        <v>0</v>
      </c>
      <c r="M81" s="60">
        <f t="shared" si="7"/>
        <v>0</v>
      </c>
      <c r="N81" s="60">
        <f t="shared" si="7"/>
        <v>0</v>
      </c>
      <c r="O81" s="60">
        <f t="shared" si="7"/>
        <v>0</v>
      </c>
      <c r="P81" s="60">
        <f t="shared" si="7"/>
        <v>0</v>
      </c>
      <c r="Q81" s="60">
        <f t="shared" si="7"/>
        <v>0</v>
      </c>
      <c r="R81" s="60">
        <f t="shared" si="7"/>
        <v>0</v>
      </c>
      <c r="S81" s="60">
        <f t="shared" si="7"/>
        <v>0</v>
      </c>
      <c r="T81" s="60">
        <f t="shared" si="7"/>
        <v>0</v>
      </c>
      <c r="U81" s="60">
        <f t="shared" si="7"/>
        <v>0</v>
      </c>
      <c r="V81" s="60">
        <f t="shared" si="7"/>
        <v>0</v>
      </c>
      <c r="W81" s="60">
        <f t="shared" si="7"/>
        <v>0</v>
      </c>
      <c r="X81" s="60">
        <f t="shared" si="7"/>
        <v>2.1400000000000001</v>
      </c>
      <c r="Y81" s="60">
        <f t="shared" si="7"/>
        <v>0.64000000000000001</v>
      </c>
      <c r="Z81" s="60">
        <f t="shared" si="7"/>
        <v>8.4299999999999997</v>
      </c>
      <c r="AA81" s="60">
        <f t="shared" si="7"/>
        <v>5.5700000000000003</v>
      </c>
      <c r="AB81" s="62">
        <f t="shared" si="7"/>
        <v>6.2999999999999998</v>
      </c>
    </row>
    <row r="82" ht="16.5">
      <c r="A82" s="34"/>
      <c r="B82" s="53">
        <v>45817</v>
      </c>
      <c r="C82" s="58">
        <f>SUMIF(E82:AB82,"&gt;0")</f>
        <v>51.070000000000007</v>
      </c>
      <c r="D82" s="59">
        <f>SUMIF(E82:AB82,"&lt;0")</f>
        <v>0</v>
      </c>
      <c r="E82" s="60">
        <f t="shared" ref="E82:AB82" si="8">E12+ABS(E47)</f>
        <v>0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0</v>
      </c>
      <c r="L82" s="60">
        <f t="shared" si="8"/>
        <v>0</v>
      </c>
      <c r="M82" s="60">
        <f t="shared" si="8"/>
        <v>0</v>
      </c>
      <c r="N82" s="60">
        <f t="shared" si="8"/>
        <v>0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0</v>
      </c>
      <c r="U82" s="60">
        <f t="shared" si="8"/>
        <v>0</v>
      </c>
      <c r="V82" s="60">
        <f t="shared" si="8"/>
        <v>0</v>
      </c>
      <c r="W82" s="60">
        <f t="shared" si="8"/>
        <v>8.4600000000000009</v>
      </c>
      <c r="X82" s="60">
        <f t="shared" si="8"/>
        <v>5.6600000000000001</v>
      </c>
      <c r="Y82" s="60">
        <f t="shared" si="8"/>
        <v>8.8900000000000006</v>
      </c>
      <c r="Z82" s="60">
        <f t="shared" si="8"/>
        <v>9.3599999999999994</v>
      </c>
      <c r="AA82" s="60">
        <f t="shared" si="8"/>
        <v>9.3599999999999994</v>
      </c>
      <c r="AB82" s="62">
        <f t="shared" si="8"/>
        <v>9.3399999999999999</v>
      </c>
    </row>
    <row r="83" ht="16.5">
      <c r="A83" s="34"/>
      <c r="B83" s="53">
        <v>45818</v>
      </c>
      <c r="C83" s="58">
        <f>SUMIF(E83:AB83,"&gt;0")</f>
        <v>31.699999999999999</v>
      </c>
      <c r="D83" s="59">
        <f>SUMIF(E83:AB83,"&lt;0")</f>
        <v>0</v>
      </c>
      <c r="E83" s="60">
        <f t="shared" ref="E83:AB83" si="9">E13+ABS(E48)</f>
        <v>0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0</v>
      </c>
      <c r="L83" s="60">
        <f t="shared" si="9"/>
        <v>0</v>
      </c>
      <c r="M83" s="60">
        <f t="shared" si="9"/>
        <v>0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0</v>
      </c>
      <c r="V83" s="60">
        <f t="shared" si="9"/>
        <v>0.87</v>
      </c>
      <c r="W83" s="60">
        <f t="shared" si="9"/>
        <v>6.1200000000000001</v>
      </c>
      <c r="X83" s="60">
        <f t="shared" si="9"/>
        <v>6.1500000000000004</v>
      </c>
      <c r="Y83" s="60">
        <f t="shared" si="9"/>
        <v>1.8999999999999999</v>
      </c>
      <c r="Z83" s="60">
        <f t="shared" si="9"/>
        <v>5.6299999999999999</v>
      </c>
      <c r="AA83" s="60">
        <f t="shared" si="9"/>
        <v>10.58</v>
      </c>
      <c r="AB83" s="62">
        <f t="shared" si="9"/>
        <v>0.45000000000000001</v>
      </c>
    </row>
    <row r="84" ht="16.5">
      <c r="A84" s="34"/>
      <c r="B84" s="53">
        <v>45819</v>
      </c>
      <c r="C84" s="58">
        <f>SUMIF(E84:AB84,"&gt;0")</f>
        <v>42.739999999999995</v>
      </c>
      <c r="D84" s="59">
        <f>SUMIF(E84:AB84,"&lt;0")</f>
        <v>0</v>
      </c>
      <c r="E84" s="60">
        <f t="shared" ref="E84:AB84" si="10">E14+ABS(E49)</f>
        <v>0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0</v>
      </c>
      <c r="M84" s="60">
        <f t="shared" si="10"/>
        <v>0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0</v>
      </c>
      <c r="T84" s="60">
        <f t="shared" si="10"/>
        <v>0</v>
      </c>
      <c r="U84" s="60">
        <f t="shared" si="10"/>
        <v>0</v>
      </c>
      <c r="V84" s="60">
        <f t="shared" si="10"/>
        <v>6.8099999999999996</v>
      </c>
      <c r="W84" s="60">
        <f t="shared" si="10"/>
        <v>7.9400000000000004</v>
      </c>
      <c r="X84" s="60">
        <f t="shared" si="10"/>
        <v>12.619999999999999</v>
      </c>
      <c r="Y84" s="60">
        <f t="shared" si="10"/>
        <v>5.9199999999999999</v>
      </c>
      <c r="Z84" s="60">
        <f t="shared" si="10"/>
        <v>2.4399999999999999</v>
      </c>
      <c r="AA84" s="60">
        <f t="shared" si="10"/>
        <v>2.5499999999999998</v>
      </c>
      <c r="AB84" s="62">
        <f t="shared" si="10"/>
        <v>4.46</v>
      </c>
    </row>
    <row r="85" ht="16.5">
      <c r="A85" s="34"/>
      <c r="B85" s="53">
        <v>45820</v>
      </c>
      <c r="C85" s="58">
        <f>SUMIF(E85:AB85,"&gt;0")</f>
        <v>72.77000000000001</v>
      </c>
      <c r="D85" s="59">
        <f>SUMIF(E85:AB85,"&lt;0")</f>
        <v>0</v>
      </c>
      <c r="E85" s="60">
        <f t="shared" ref="E85:AB85" si="11">E15+ABS(E50)</f>
        <v>0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0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0</v>
      </c>
      <c r="V85" s="60">
        <f t="shared" si="11"/>
        <v>13.4</v>
      </c>
      <c r="W85" s="60">
        <f t="shared" si="11"/>
        <v>16.559999999999999</v>
      </c>
      <c r="X85" s="60">
        <f t="shared" si="11"/>
        <v>14.210000000000001</v>
      </c>
      <c r="Y85" s="60">
        <f t="shared" si="11"/>
        <v>8.9800000000000004</v>
      </c>
      <c r="Z85" s="60">
        <f t="shared" si="11"/>
        <v>13.33</v>
      </c>
      <c r="AA85" s="60">
        <f t="shared" si="11"/>
        <v>5.3399999999999999</v>
      </c>
      <c r="AB85" s="62">
        <f t="shared" si="11"/>
        <v>0.94999999999999996</v>
      </c>
    </row>
    <row r="86" ht="16.5">
      <c r="A86" s="34"/>
      <c r="B86" s="53">
        <v>45821</v>
      </c>
      <c r="C86" s="58">
        <f>SUMIF(E86:AB86,"&gt;0")</f>
        <v>0</v>
      </c>
      <c r="D86" s="59">
        <f>SUMIF(E86:AB86,"&lt;0")</f>
        <v>0</v>
      </c>
      <c r="E86" s="60">
        <f t="shared" ref="E86:AB86" si="12">E16+ABS(E51)</f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0</v>
      </c>
      <c r="V86" s="60">
        <f t="shared" si="12"/>
        <v>0</v>
      </c>
      <c r="W86" s="60">
        <f t="shared" si="12"/>
        <v>0</v>
      </c>
      <c r="X86" s="60">
        <f t="shared" si="12"/>
        <v>0</v>
      </c>
      <c r="Y86" s="60">
        <f t="shared" si="12"/>
        <v>0</v>
      </c>
      <c r="Z86" s="60">
        <f t="shared" si="12"/>
        <v>0</v>
      </c>
      <c r="AA86" s="60">
        <f t="shared" si="12"/>
        <v>0</v>
      </c>
      <c r="AB86" s="62">
        <f t="shared" si="12"/>
        <v>0</v>
      </c>
    </row>
    <row r="87" ht="16.5">
      <c r="A87" s="34"/>
      <c r="B87" s="53">
        <v>45822</v>
      </c>
      <c r="C87" s="58">
        <f>SUMIF(E87:AB87,"&gt;0")</f>
        <v>0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0</v>
      </c>
      <c r="L87" s="60">
        <f t="shared" si="13"/>
        <v>0</v>
      </c>
      <c r="M87" s="60">
        <f t="shared" si="13"/>
        <v>0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0</v>
      </c>
      <c r="U87" s="60">
        <f t="shared" si="13"/>
        <v>0</v>
      </c>
      <c r="V87" s="60">
        <f t="shared" si="13"/>
        <v>0</v>
      </c>
      <c r="W87" s="60">
        <f t="shared" si="13"/>
        <v>0</v>
      </c>
      <c r="X87" s="60">
        <f t="shared" si="13"/>
        <v>0</v>
      </c>
      <c r="Y87" s="60">
        <f t="shared" si="13"/>
        <v>0</v>
      </c>
      <c r="Z87" s="60">
        <f t="shared" si="13"/>
        <v>0</v>
      </c>
      <c r="AA87" s="60">
        <f t="shared" si="13"/>
        <v>0</v>
      </c>
      <c r="AB87" s="62">
        <f t="shared" si="13"/>
        <v>0</v>
      </c>
    </row>
    <row r="88" ht="16.5">
      <c r="A88" s="34"/>
      <c r="B88" s="53">
        <v>45823</v>
      </c>
      <c r="C88" s="58">
        <f>SUMIF(E88:AB88,"&gt;0")</f>
        <v>0</v>
      </c>
      <c r="D88" s="59">
        <f>SUMIF(E88:AB88,"&lt;0")</f>
        <v>0</v>
      </c>
      <c r="E88" s="60">
        <f t="shared" ref="E88:AB88" si="14">E18+ABS(E53)</f>
        <v>0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0</v>
      </c>
      <c r="N88" s="60">
        <f t="shared" si="14"/>
        <v>0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0</v>
      </c>
      <c r="U88" s="60">
        <f t="shared" si="14"/>
        <v>0</v>
      </c>
      <c r="V88" s="60">
        <f t="shared" si="14"/>
        <v>0</v>
      </c>
      <c r="W88" s="60">
        <f t="shared" si="14"/>
        <v>0</v>
      </c>
      <c r="X88" s="60">
        <f t="shared" si="14"/>
        <v>0</v>
      </c>
      <c r="Y88" s="60">
        <f t="shared" si="14"/>
        <v>0</v>
      </c>
      <c r="Z88" s="60">
        <f t="shared" si="14"/>
        <v>0</v>
      </c>
      <c r="AA88" s="60">
        <f t="shared" si="14"/>
        <v>0</v>
      </c>
      <c r="AB88" s="62">
        <f t="shared" si="14"/>
        <v>0</v>
      </c>
    </row>
    <row r="89" ht="16.5">
      <c r="A89" s="34"/>
      <c r="B89" s="53">
        <v>45824</v>
      </c>
      <c r="C89" s="58">
        <f>SUMIF(E89:AB89,"&gt;0")</f>
        <v>0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0</v>
      </c>
      <c r="V89" s="60">
        <f t="shared" si="15"/>
        <v>0</v>
      </c>
      <c r="W89" s="60">
        <f t="shared" si="15"/>
        <v>0</v>
      </c>
      <c r="X89" s="60">
        <f t="shared" si="15"/>
        <v>0</v>
      </c>
      <c r="Y89" s="60">
        <f t="shared" si="15"/>
        <v>0</v>
      </c>
      <c r="Z89" s="60">
        <f t="shared" si="15"/>
        <v>0</v>
      </c>
      <c r="AA89" s="60">
        <f t="shared" si="15"/>
        <v>0</v>
      </c>
      <c r="AB89" s="62">
        <f t="shared" si="15"/>
        <v>0</v>
      </c>
    </row>
    <row r="90" ht="16.5">
      <c r="A90" s="34"/>
      <c r="B90" s="53">
        <v>45825</v>
      </c>
      <c r="C90" s="58">
        <f>SUMIF(E90:AB90,"&gt;0")</f>
        <v>0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0</v>
      </c>
      <c r="V90" s="60">
        <f t="shared" si="16"/>
        <v>0</v>
      </c>
      <c r="W90" s="60">
        <f t="shared" si="16"/>
        <v>0</v>
      </c>
      <c r="X90" s="60">
        <f t="shared" si="16"/>
        <v>0</v>
      </c>
      <c r="Y90" s="60">
        <f t="shared" si="16"/>
        <v>0</v>
      </c>
      <c r="Z90" s="60">
        <f t="shared" si="16"/>
        <v>0</v>
      </c>
      <c r="AA90" s="60">
        <f t="shared" si="16"/>
        <v>0</v>
      </c>
      <c r="AB90" s="62">
        <f t="shared" si="16"/>
        <v>0</v>
      </c>
    </row>
    <row r="91" ht="16.5">
      <c r="A91" s="34"/>
      <c r="B91" s="53">
        <v>45826</v>
      </c>
      <c r="C91" s="58">
        <f>SUMIF(E91:AB91,"&gt;0")</f>
        <v>0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0</v>
      </c>
      <c r="V91" s="60">
        <f t="shared" si="17"/>
        <v>0</v>
      </c>
      <c r="W91" s="60">
        <f t="shared" si="17"/>
        <v>0</v>
      </c>
      <c r="X91" s="60">
        <f t="shared" si="17"/>
        <v>0</v>
      </c>
      <c r="Y91" s="60">
        <f t="shared" si="17"/>
        <v>0</v>
      </c>
      <c r="Z91" s="60">
        <f t="shared" si="17"/>
        <v>0</v>
      </c>
      <c r="AA91" s="60">
        <f t="shared" si="17"/>
        <v>0</v>
      </c>
      <c r="AB91" s="62">
        <f t="shared" si="17"/>
        <v>0</v>
      </c>
    </row>
    <row r="92" ht="16.5">
      <c r="A92" s="34"/>
      <c r="B92" s="53">
        <v>45827</v>
      </c>
      <c r="C92" s="58">
        <f>SUMIF(E92:AB92,"&gt;0")</f>
        <v>0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</v>
      </c>
      <c r="V92" s="60">
        <f t="shared" si="18"/>
        <v>0</v>
      </c>
      <c r="W92" s="60">
        <f t="shared" si="18"/>
        <v>0</v>
      </c>
      <c r="X92" s="60">
        <f t="shared" si="18"/>
        <v>0</v>
      </c>
      <c r="Y92" s="60">
        <f t="shared" si="18"/>
        <v>0</v>
      </c>
      <c r="Z92" s="60">
        <f t="shared" si="18"/>
        <v>0</v>
      </c>
      <c r="AA92" s="60">
        <f t="shared" si="18"/>
        <v>0</v>
      </c>
      <c r="AB92" s="62">
        <f t="shared" si="18"/>
        <v>0</v>
      </c>
    </row>
    <row r="93" ht="16.5">
      <c r="A93" s="34"/>
      <c r="B93" s="53">
        <v>45828</v>
      </c>
      <c r="C93" s="58">
        <f>SUMIF(E93:AB93,"&gt;0")</f>
        <v>0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0</v>
      </c>
      <c r="V93" s="60">
        <f t="shared" si="19"/>
        <v>0</v>
      </c>
      <c r="W93" s="60">
        <f t="shared" si="19"/>
        <v>0</v>
      </c>
      <c r="X93" s="60">
        <f t="shared" si="19"/>
        <v>0</v>
      </c>
      <c r="Y93" s="60">
        <f t="shared" si="19"/>
        <v>0</v>
      </c>
      <c r="Z93" s="60">
        <f t="shared" si="19"/>
        <v>0</v>
      </c>
      <c r="AA93" s="60">
        <f t="shared" si="19"/>
        <v>0</v>
      </c>
      <c r="AB93" s="62">
        <f t="shared" si="19"/>
        <v>0</v>
      </c>
    </row>
    <row r="94" ht="16.5">
      <c r="A94" s="34"/>
      <c r="B94" s="53">
        <v>45829</v>
      </c>
      <c r="C94" s="58">
        <f>SUMIF(E94:AB94,"&gt;0")</f>
        <v>0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0</v>
      </c>
      <c r="L94" s="60">
        <f t="shared" si="20"/>
        <v>0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0</v>
      </c>
      <c r="W94" s="60">
        <f t="shared" si="20"/>
        <v>0</v>
      </c>
      <c r="X94" s="60">
        <f t="shared" si="20"/>
        <v>0</v>
      </c>
      <c r="Y94" s="60">
        <f t="shared" si="20"/>
        <v>0</v>
      </c>
      <c r="Z94" s="60">
        <f t="shared" si="20"/>
        <v>0</v>
      </c>
      <c r="AA94" s="60">
        <f t="shared" si="20"/>
        <v>0</v>
      </c>
      <c r="AB94" s="62">
        <f t="shared" si="20"/>
        <v>0</v>
      </c>
    </row>
    <row r="95" ht="16.5">
      <c r="A95" s="34"/>
      <c r="B95" s="53">
        <v>45830</v>
      </c>
      <c r="C95" s="58">
        <f>SUMIF(E95:AB95,"&gt;0")</f>
        <v>0</v>
      </c>
      <c r="D95" s="59">
        <f>SUMIF(E95:AB95,"&lt;0")</f>
        <v>0</v>
      </c>
      <c r="E95" s="60">
        <f t="shared" ref="E95:AB95" si="21">E25+ABS(E60)</f>
        <v>0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0</v>
      </c>
      <c r="V95" s="60">
        <f t="shared" si="21"/>
        <v>0</v>
      </c>
      <c r="W95" s="60">
        <f t="shared" si="21"/>
        <v>0</v>
      </c>
      <c r="X95" s="60">
        <f t="shared" si="21"/>
        <v>0</v>
      </c>
      <c r="Y95" s="60">
        <f t="shared" si="21"/>
        <v>0</v>
      </c>
      <c r="Z95" s="60">
        <f t="shared" si="21"/>
        <v>0</v>
      </c>
      <c r="AA95" s="60">
        <f t="shared" si="21"/>
        <v>0</v>
      </c>
      <c r="AB95" s="62">
        <f t="shared" si="21"/>
        <v>0</v>
      </c>
    </row>
    <row r="96" ht="16.5">
      <c r="A96" s="34"/>
      <c r="B96" s="53">
        <v>45831</v>
      </c>
      <c r="C96" s="58">
        <f>SUMIF(E96:AB96,"&gt;0")</f>
        <v>0</v>
      </c>
      <c r="D96" s="59">
        <f>SUMIF(E96:AB96,"&lt;0")</f>
        <v>0</v>
      </c>
      <c r="E96" s="60">
        <f t="shared" ref="E96:AB96" si="22">E26+ABS(E61)</f>
        <v>0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0</v>
      </c>
      <c r="V96" s="60">
        <f t="shared" si="22"/>
        <v>0</v>
      </c>
      <c r="W96" s="60">
        <f t="shared" si="22"/>
        <v>0</v>
      </c>
      <c r="X96" s="60">
        <f t="shared" si="22"/>
        <v>0</v>
      </c>
      <c r="Y96" s="60">
        <f t="shared" si="22"/>
        <v>0</v>
      </c>
      <c r="Z96" s="60">
        <f t="shared" si="22"/>
        <v>0</v>
      </c>
      <c r="AA96" s="60">
        <f t="shared" si="22"/>
        <v>0</v>
      </c>
      <c r="AB96" s="62">
        <f t="shared" si="22"/>
        <v>0</v>
      </c>
    </row>
    <row r="97" ht="16.5">
      <c r="A97" s="34"/>
      <c r="B97" s="53">
        <v>45832</v>
      </c>
      <c r="C97" s="58">
        <f>SUMIF(E97:AB97,"&gt;0")</f>
        <v>0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0</v>
      </c>
      <c r="V97" s="60">
        <f t="shared" si="23"/>
        <v>0</v>
      </c>
      <c r="W97" s="60">
        <f t="shared" si="23"/>
        <v>0</v>
      </c>
      <c r="X97" s="60">
        <f t="shared" si="23"/>
        <v>0</v>
      </c>
      <c r="Y97" s="60">
        <f t="shared" si="23"/>
        <v>0</v>
      </c>
      <c r="Z97" s="60">
        <f t="shared" si="23"/>
        <v>0</v>
      </c>
      <c r="AA97" s="60">
        <f t="shared" si="23"/>
        <v>0</v>
      </c>
      <c r="AB97" s="62">
        <f t="shared" si="23"/>
        <v>0</v>
      </c>
    </row>
    <row r="98" ht="16.5">
      <c r="A98" s="34"/>
      <c r="B98" s="53">
        <v>45833</v>
      </c>
      <c r="C98" s="58">
        <f>SUMIF(E98:AB98,"&gt;0")</f>
        <v>0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0</v>
      </c>
      <c r="V98" s="60">
        <f t="shared" si="24"/>
        <v>0</v>
      </c>
      <c r="W98" s="60">
        <f t="shared" si="24"/>
        <v>0</v>
      </c>
      <c r="X98" s="60">
        <f t="shared" si="24"/>
        <v>0</v>
      </c>
      <c r="Y98" s="60">
        <f t="shared" si="24"/>
        <v>0</v>
      </c>
      <c r="Z98" s="60">
        <f t="shared" si="24"/>
        <v>0</v>
      </c>
      <c r="AA98" s="60">
        <f t="shared" si="24"/>
        <v>0</v>
      </c>
      <c r="AB98" s="62">
        <f t="shared" si="24"/>
        <v>0</v>
      </c>
    </row>
    <row r="99" ht="16.5">
      <c r="A99" s="34"/>
      <c r="B99" s="53">
        <v>45834</v>
      </c>
      <c r="C99" s="58">
        <f>SUMIF(E99:AB99,"&gt;0")</f>
        <v>0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</v>
      </c>
      <c r="N99" s="60">
        <f t="shared" si="25"/>
        <v>0</v>
      </c>
      <c r="O99" s="60">
        <f t="shared" si="25"/>
        <v>0</v>
      </c>
      <c r="P99" s="60">
        <f t="shared" si="25"/>
        <v>0</v>
      </c>
      <c r="Q99" s="60">
        <f t="shared" si="25"/>
        <v>0</v>
      </c>
      <c r="R99" s="60">
        <f t="shared" si="25"/>
        <v>0</v>
      </c>
      <c r="S99" s="60">
        <f t="shared" si="25"/>
        <v>0</v>
      </c>
      <c r="T99" s="60">
        <f t="shared" si="25"/>
        <v>0</v>
      </c>
      <c r="U99" s="60">
        <f t="shared" si="25"/>
        <v>0</v>
      </c>
      <c r="V99" s="60">
        <f t="shared" si="25"/>
        <v>0</v>
      </c>
      <c r="W99" s="60">
        <f t="shared" si="25"/>
        <v>0</v>
      </c>
      <c r="X99" s="60">
        <f t="shared" si="25"/>
        <v>0</v>
      </c>
      <c r="Y99" s="60">
        <f t="shared" si="25"/>
        <v>0</v>
      </c>
      <c r="Z99" s="60">
        <f t="shared" si="25"/>
        <v>0</v>
      </c>
      <c r="AA99" s="60">
        <f t="shared" si="25"/>
        <v>0</v>
      </c>
      <c r="AB99" s="62">
        <f t="shared" si="25"/>
        <v>0</v>
      </c>
    </row>
    <row r="100" ht="16.5">
      <c r="A100" s="34"/>
      <c r="B100" s="53">
        <v>45835</v>
      </c>
      <c r="C100" s="58">
        <f>SUMIF(E100:AB100,"&gt;0")</f>
        <v>0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0</v>
      </c>
      <c r="T100" s="60">
        <f t="shared" si="26"/>
        <v>0</v>
      </c>
      <c r="U100" s="60">
        <f t="shared" si="26"/>
        <v>0</v>
      </c>
      <c r="V100" s="60">
        <f t="shared" si="26"/>
        <v>0</v>
      </c>
      <c r="W100" s="60">
        <f t="shared" si="26"/>
        <v>0</v>
      </c>
      <c r="X100" s="60">
        <f t="shared" si="26"/>
        <v>0</v>
      </c>
      <c r="Y100" s="60">
        <f t="shared" si="26"/>
        <v>0</v>
      </c>
      <c r="Z100" s="60">
        <f t="shared" si="26"/>
        <v>0</v>
      </c>
      <c r="AA100" s="60">
        <f t="shared" si="26"/>
        <v>0</v>
      </c>
      <c r="AB100" s="62">
        <f t="shared" si="26"/>
        <v>0</v>
      </c>
    </row>
    <row r="101" ht="16.5">
      <c r="A101" s="34"/>
      <c r="B101" s="53">
        <v>45836</v>
      </c>
      <c r="C101" s="58">
        <f>SUMIF(E101:AB101,"&gt;0")</f>
        <v>0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0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0</v>
      </c>
      <c r="W101" s="60">
        <f t="shared" si="27"/>
        <v>0</v>
      </c>
      <c r="X101" s="60">
        <f t="shared" si="27"/>
        <v>0</v>
      </c>
      <c r="Y101" s="60">
        <f t="shared" si="27"/>
        <v>0</v>
      </c>
      <c r="Z101" s="60">
        <f t="shared" si="27"/>
        <v>0</v>
      </c>
      <c r="AA101" s="60">
        <f t="shared" si="27"/>
        <v>0</v>
      </c>
      <c r="AB101" s="62">
        <f t="shared" si="27"/>
        <v>0</v>
      </c>
    </row>
    <row r="102" ht="16.5">
      <c r="A102" s="34"/>
      <c r="B102" s="53">
        <v>45837</v>
      </c>
      <c r="C102" s="58">
        <f>SUMIF(E102:AB102,"&gt;0")</f>
        <v>0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0</v>
      </c>
      <c r="W102" s="60">
        <f t="shared" si="28"/>
        <v>0</v>
      </c>
      <c r="X102" s="60">
        <f t="shared" si="28"/>
        <v>0</v>
      </c>
      <c r="Y102" s="60">
        <f t="shared" si="28"/>
        <v>0</v>
      </c>
      <c r="Z102" s="60">
        <f t="shared" si="28"/>
        <v>0</v>
      </c>
      <c r="AA102" s="60">
        <f t="shared" si="28"/>
        <v>0</v>
      </c>
      <c r="AB102" s="62">
        <f t="shared" si="28"/>
        <v>0</v>
      </c>
    </row>
    <row r="103" ht="16.5">
      <c r="A103" s="34"/>
      <c r="B103" s="53">
        <v>45838</v>
      </c>
      <c r="C103" s="58">
        <f>SUMIF(E103:AB103,"&gt;0")</f>
        <v>0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0</v>
      </c>
      <c r="X103" s="60">
        <f t="shared" si="29"/>
        <v>0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/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45809</v>
      </c>
      <c r="C4" s="48">
        <f>SUM(E4:AB4)</f>
        <v>99.666666669999998</v>
      </c>
      <c r="D4" s="49"/>
      <c r="E4" s="50">
        <v>25.333333329999999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7.6666666699999997</v>
      </c>
      <c r="AA4" s="51">
        <v>46.666666669999998</v>
      </c>
      <c r="AB4" s="52">
        <v>20</v>
      </c>
    </row>
    <row r="5" ht="16.5">
      <c r="A5" s="34"/>
      <c r="B5" s="53">
        <v>45810</v>
      </c>
      <c r="C5" s="48">
        <f>SUM(E5:AB5)</f>
        <v>40</v>
      </c>
      <c r="D5" s="49"/>
      <c r="E5" s="50">
        <v>20</v>
      </c>
      <c r="F5" s="51">
        <v>20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45811</v>
      </c>
      <c r="C6" s="48">
        <f>SUM(E6:AB6)</f>
        <v>41.333333330000002</v>
      </c>
      <c r="D6" s="49"/>
      <c r="E6" s="50">
        <v>6.3333333300000003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15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20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45812</v>
      </c>
      <c r="C7" s="48">
        <f>SUM(E7:AB7)</f>
        <v>62.333333339999996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13.33333333</v>
      </c>
      <c r="L7" s="51">
        <v>0</v>
      </c>
      <c r="M7" s="51">
        <v>0</v>
      </c>
      <c r="N7" s="51">
        <v>11.66666667</v>
      </c>
      <c r="O7" s="51">
        <v>20</v>
      </c>
      <c r="P7" s="51">
        <v>4.6666666699999997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3.6666666700000001</v>
      </c>
      <c r="W7" s="51">
        <v>9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45813</v>
      </c>
      <c r="C8" s="48">
        <f>SUM(E8:AB8)</f>
        <v>418.33333333000002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5.3333333300000003</v>
      </c>
      <c r="L8" s="51">
        <v>25</v>
      </c>
      <c r="M8" s="51">
        <v>10</v>
      </c>
      <c r="N8" s="51">
        <v>0</v>
      </c>
      <c r="O8" s="51">
        <v>0</v>
      </c>
      <c r="P8" s="51">
        <v>14.66666667</v>
      </c>
      <c r="Q8" s="51">
        <v>20</v>
      </c>
      <c r="R8" s="51">
        <v>20</v>
      </c>
      <c r="S8" s="51">
        <v>20</v>
      </c>
      <c r="T8" s="51">
        <v>20</v>
      </c>
      <c r="U8" s="51">
        <v>40</v>
      </c>
      <c r="V8" s="51">
        <v>60</v>
      </c>
      <c r="W8" s="51">
        <v>60</v>
      </c>
      <c r="X8" s="51">
        <v>60</v>
      </c>
      <c r="Y8" s="51">
        <v>5.3333333300000003</v>
      </c>
      <c r="Z8" s="51">
        <v>20</v>
      </c>
      <c r="AA8" s="51">
        <v>18</v>
      </c>
      <c r="AB8" s="52">
        <v>20</v>
      </c>
    </row>
    <row r="9" ht="16.5">
      <c r="A9" s="34"/>
      <c r="B9" s="53">
        <v>45814</v>
      </c>
      <c r="C9" s="48">
        <f>SUM(E9:AB9)</f>
        <v>8.3333333300000003</v>
      </c>
      <c r="D9" s="49"/>
      <c r="E9" s="50">
        <v>6.3333333300000003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1</v>
      </c>
      <c r="U9" s="51">
        <v>1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45815</v>
      </c>
      <c r="C10" s="48">
        <f>SUM(E10:AB10)</f>
        <v>0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45816</v>
      </c>
      <c r="C11" s="48">
        <f>SUM(E11:AB11)</f>
        <v>5.8499999999999996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0.18333332999999999</v>
      </c>
      <c r="V11" s="51">
        <v>0</v>
      </c>
      <c r="W11" s="51">
        <v>5.6666666699999997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45817</v>
      </c>
      <c r="C12" s="48">
        <f>SUM(E12:AB12)</f>
        <v>164.33333332999999</v>
      </c>
      <c r="D12" s="49"/>
      <c r="E12" s="50">
        <v>20</v>
      </c>
      <c r="F12" s="51">
        <v>20</v>
      </c>
      <c r="G12" s="51">
        <v>20</v>
      </c>
      <c r="H12" s="51">
        <v>20</v>
      </c>
      <c r="I12" s="51">
        <v>20</v>
      </c>
      <c r="J12" s="51">
        <v>20</v>
      </c>
      <c r="K12" s="51">
        <v>20</v>
      </c>
      <c r="L12" s="51">
        <v>20</v>
      </c>
      <c r="M12" s="51">
        <v>4.3333333300000003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45818</v>
      </c>
      <c r="C13" s="48">
        <f>SUM(E13:AB13)</f>
        <v>128.58333332999999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18.583333329999999</v>
      </c>
      <c r="M13" s="51">
        <v>25</v>
      </c>
      <c r="N13" s="51">
        <v>20</v>
      </c>
      <c r="O13" s="51">
        <v>20</v>
      </c>
      <c r="P13" s="51">
        <v>13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3.6666666700000001</v>
      </c>
      <c r="W13" s="51">
        <v>28.333333329999999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45819</v>
      </c>
      <c r="C14" s="48">
        <f>SUM(E14:AB14)</f>
        <v>47.333333320000001</v>
      </c>
      <c r="D14" s="49"/>
      <c r="E14" s="50">
        <v>15.33333333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13.33333333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13.33333333</v>
      </c>
      <c r="V14" s="51">
        <v>0</v>
      </c>
      <c r="W14" s="51">
        <v>5.3333333300000003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45820</v>
      </c>
      <c r="C15" s="48">
        <f>SUM(E15:AB15)</f>
        <v>194.91666666999998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12.66666667</v>
      </c>
      <c r="L15" s="51">
        <v>6.6666666699999997</v>
      </c>
      <c r="M15" s="51">
        <v>17.916666670000001</v>
      </c>
      <c r="N15" s="51">
        <v>20</v>
      </c>
      <c r="O15" s="51">
        <v>20</v>
      </c>
      <c r="P15" s="51">
        <v>20</v>
      </c>
      <c r="Q15" s="51">
        <v>20</v>
      </c>
      <c r="R15" s="51">
        <v>20</v>
      </c>
      <c r="S15" s="51">
        <v>11.33333333</v>
      </c>
      <c r="T15" s="51">
        <v>4</v>
      </c>
      <c r="U15" s="51">
        <v>0</v>
      </c>
      <c r="V15" s="51">
        <v>2.3333333299999999</v>
      </c>
      <c r="W15" s="51">
        <v>20</v>
      </c>
      <c r="X15" s="51">
        <v>20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45821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45822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45823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45824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45825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45826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45827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45828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45829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45830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45831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45832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45833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45834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45835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45836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45837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45838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/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45809</v>
      </c>
      <c r="C39" s="48">
        <f>SUM(E39:AB39)</f>
        <v>-65.900000000000006</v>
      </c>
      <c r="D39" s="49"/>
      <c r="E39" s="50">
        <v>0</v>
      </c>
      <c r="F39" s="51">
        <v>0</v>
      </c>
      <c r="G39" s="51">
        <v>-1</v>
      </c>
      <c r="H39" s="51">
        <v>-1</v>
      </c>
      <c r="I39" s="51">
        <v>-1</v>
      </c>
      <c r="J39" s="51">
        <v>0</v>
      </c>
      <c r="K39" s="51">
        <v>0</v>
      </c>
      <c r="L39" s="51">
        <v>-0.56666667000000004</v>
      </c>
      <c r="M39" s="51">
        <v>-1</v>
      </c>
      <c r="N39" s="51">
        <v>-1</v>
      </c>
      <c r="O39" s="51">
        <v>-1</v>
      </c>
      <c r="P39" s="51">
        <v>-1</v>
      </c>
      <c r="Q39" s="51">
        <v>-1</v>
      </c>
      <c r="R39" s="51">
        <v>-1</v>
      </c>
      <c r="S39" s="51">
        <v>-1</v>
      </c>
      <c r="T39" s="51">
        <v>-1</v>
      </c>
      <c r="U39" s="51">
        <v>-1</v>
      </c>
      <c r="V39" s="51">
        <v>-20</v>
      </c>
      <c r="W39" s="51">
        <v>-33.333333330000002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45810</v>
      </c>
      <c r="C40" s="48">
        <f>SUM(E40:AB40)</f>
        <v>-89.583333330000002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-0.18333332999999999</v>
      </c>
      <c r="M40" s="51">
        <v>-1</v>
      </c>
      <c r="N40" s="51">
        <v>-1</v>
      </c>
      <c r="O40" s="51">
        <v>-1</v>
      </c>
      <c r="P40" s="51">
        <v>-1</v>
      </c>
      <c r="Q40" s="51">
        <v>0</v>
      </c>
      <c r="R40" s="51">
        <v>0</v>
      </c>
      <c r="S40" s="51">
        <v>0</v>
      </c>
      <c r="T40" s="51">
        <v>-1</v>
      </c>
      <c r="U40" s="51">
        <v>0</v>
      </c>
      <c r="V40" s="51">
        <v>-8.4000000000000004</v>
      </c>
      <c r="W40" s="51">
        <v>0</v>
      </c>
      <c r="X40" s="51">
        <v>-16</v>
      </c>
      <c r="Y40" s="51">
        <v>-20</v>
      </c>
      <c r="Z40" s="51">
        <v>0</v>
      </c>
      <c r="AA40" s="51">
        <v>-20</v>
      </c>
      <c r="AB40" s="52">
        <v>-20</v>
      </c>
    </row>
    <row r="41" ht="16.5">
      <c r="A41" s="34"/>
      <c r="B41" s="53">
        <v>45811</v>
      </c>
      <c r="C41" s="48">
        <f>SUM(E41:AB41)</f>
        <v>-5.68333333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-0.20000000000000001</v>
      </c>
      <c r="P41" s="51">
        <v>-1</v>
      </c>
      <c r="Q41" s="51">
        <v>-0.48333333000000001</v>
      </c>
      <c r="R41" s="51">
        <v>-1</v>
      </c>
      <c r="S41" s="51">
        <v>-1</v>
      </c>
      <c r="T41" s="51">
        <v>-1</v>
      </c>
      <c r="U41" s="51">
        <v>-1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45812</v>
      </c>
      <c r="C42" s="48">
        <f>SUM(E42:AB42)</f>
        <v>0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45813</v>
      </c>
      <c r="C43" s="48">
        <f>SUM(E43:AB43)</f>
        <v>-1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-1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45814</v>
      </c>
      <c r="C44" s="48">
        <f>SUM(E44:AB44)</f>
        <v>-225.33333333000002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-1</v>
      </c>
      <c r="N44" s="51">
        <v>-1</v>
      </c>
      <c r="O44" s="51">
        <v>-1</v>
      </c>
      <c r="P44" s="51">
        <v>-1</v>
      </c>
      <c r="Q44" s="51">
        <v>-1</v>
      </c>
      <c r="R44" s="51">
        <v>-1</v>
      </c>
      <c r="S44" s="51">
        <v>0</v>
      </c>
      <c r="T44" s="51">
        <v>0</v>
      </c>
      <c r="U44" s="51">
        <v>0</v>
      </c>
      <c r="V44" s="51">
        <v>0</v>
      </c>
      <c r="W44" s="51">
        <v>-19.333333329999999</v>
      </c>
      <c r="X44" s="51">
        <v>-40</v>
      </c>
      <c r="Y44" s="51">
        <v>-40</v>
      </c>
      <c r="Z44" s="51">
        <v>-40</v>
      </c>
      <c r="AA44" s="51">
        <v>-40</v>
      </c>
      <c r="AB44" s="52">
        <v>-40</v>
      </c>
    </row>
    <row r="45" ht="16.5">
      <c r="A45" s="34"/>
      <c r="B45" s="53">
        <v>45815</v>
      </c>
      <c r="C45" s="48">
        <f>SUM(E45:AB45)</f>
        <v>-95.133333339999993</v>
      </c>
      <c r="D45" s="49"/>
      <c r="E45" s="50">
        <v>-1</v>
      </c>
      <c r="F45" s="51">
        <v>-1</v>
      </c>
      <c r="G45" s="51">
        <v>-1</v>
      </c>
      <c r="H45" s="51">
        <v>-1</v>
      </c>
      <c r="I45" s="51">
        <v>-1</v>
      </c>
      <c r="J45" s="51">
        <v>-1</v>
      </c>
      <c r="K45" s="51">
        <v>-1</v>
      </c>
      <c r="L45" s="51">
        <v>-1</v>
      </c>
      <c r="M45" s="51">
        <v>-1</v>
      </c>
      <c r="N45" s="51">
        <v>-1</v>
      </c>
      <c r="O45" s="51">
        <v>-1</v>
      </c>
      <c r="P45" s="51">
        <v>-1</v>
      </c>
      <c r="Q45" s="51">
        <v>-1</v>
      </c>
      <c r="R45" s="51">
        <v>-1</v>
      </c>
      <c r="S45" s="51">
        <v>-1</v>
      </c>
      <c r="T45" s="51">
        <v>-1</v>
      </c>
      <c r="U45" s="51">
        <v>-1</v>
      </c>
      <c r="V45" s="51">
        <v>-25.666666670000001</v>
      </c>
      <c r="W45" s="51">
        <v>0</v>
      </c>
      <c r="X45" s="51">
        <v>0</v>
      </c>
      <c r="Y45" s="51">
        <v>-7.6666666699999997</v>
      </c>
      <c r="Z45" s="51">
        <v>-20</v>
      </c>
      <c r="AA45" s="51">
        <v>-16.333333329999999</v>
      </c>
      <c r="AB45" s="52">
        <v>-8.4666666700000004</v>
      </c>
    </row>
    <row r="46" ht="16.5">
      <c r="A46" s="34"/>
      <c r="B46" s="53">
        <v>45816</v>
      </c>
      <c r="C46" s="48">
        <f>SUM(E46:AB46)</f>
        <v>-120.38333334000001</v>
      </c>
      <c r="D46" s="49"/>
      <c r="E46" s="50">
        <v>-8.6666666699999997</v>
      </c>
      <c r="F46" s="51">
        <v>-1</v>
      </c>
      <c r="G46" s="51">
        <v>-1</v>
      </c>
      <c r="H46" s="51">
        <v>-1</v>
      </c>
      <c r="I46" s="51">
        <v>-1</v>
      </c>
      <c r="J46" s="51">
        <v>-1</v>
      </c>
      <c r="K46" s="51">
        <v>-1</v>
      </c>
      <c r="L46" s="51">
        <v>-1</v>
      </c>
      <c r="M46" s="51">
        <v>-1</v>
      </c>
      <c r="N46" s="51">
        <v>-1</v>
      </c>
      <c r="O46" s="51">
        <v>-1</v>
      </c>
      <c r="P46" s="51">
        <v>-1</v>
      </c>
      <c r="Q46" s="51">
        <v>-1</v>
      </c>
      <c r="R46" s="51">
        <v>-1</v>
      </c>
      <c r="S46" s="51">
        <v>-1</v>
      </c>
      <c r="T46" s="51">
        <v>-0.91666667000000002</v>
      </c>
      <c r="U46" s="51">
        <v>-0.75</v>
      </c>
      <c r="V46" s="51">
        <v>-0.65000000000000002</v>
      </c>
      <c r="W46" s="51">
        <v>-16</v>
      </c>
      <c r="X46" s="51">
        <v>0</v>
      </c>
      <c r="Y46" s="51">
        <v>-31.333333329999999</v>
      </c>
      <c r="Z46" s="51">
        <v>-20</v>
      </c>
      <c r="AA46" s="51">
        <v>-28.06666667</v>
      </c>
      <c r="AB46" s="52">
        <v>0</v>
      </c>
    </row>
    <row r="47" ht="16.5">
      <c r="A47" s="34"/>
      <c r="B47" s="53">
        <v>45817</v>
      </c>
      <c r="C47" s="48">
        <f>SUM(E47:AB47)</f>
        <v>-260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-20</v>
      </c>
      <c r="W47" s="51">
        <v>-40</v>
      </c>
      <c r="X47" s="51">
        <v>-40</v>
      </c>
      <c r="Y47" s="51">
        <v>-40</v>
      </c>
      <c r="Z47" s="51">
        <v>-40</v>
      </c>
      <c r="AA47" s="51">
        <v>-40</v>
      </c>
      <c r="AB47" s="52">
        <v>-40</v>
      </c>
    </row>
    <row r="48" ht="16.5">
      <c r="A48" s="34"/>
      <c r="B48" s="53">
        <v>45818</v>
      </c>
      <c r="C48" s="48">
        <f>SUM(E48:AB48)</f>
        <v>-24.86666666</v>
      </c>
      <c r="D48" s="49"/>
      <c r="E48" s="50">
        <v>-20</v>
      </c>
      <c r="F48" s="51">
        <v>-1</v>
      </c>
      <c r="G48" s="51">
        <v>-1</v>
      </c>
      <c r="H48" s="51">
        <v>-1</v>
      </c>
      <c r="I48" s="51">
        <v>-1</v>
      </c>
      <c r="J48" s="51">
        <v>-0.33333332999999998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-0.53333333000000005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45819</v>
      </c>
      <c r="C49" s="48">
        <f>SUM(E49:AB49)</f>
        <v>0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45820</v>
      </c>
      <c r="C50" s="48">
        <f>SUM(E50:AB50)</f>
        <v>0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45821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45822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45823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45824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45825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45826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45827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45828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45829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45830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45831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45832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45833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45834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45835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45836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45837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45838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/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45809</v>
      </c>
      <c r="C74" s="58">
        <f>SUMIF(E74:AB74,"&gt;0")</f>
        <v>99.666666669999998</v>
      </c>
      <c r="D74" s="59">
        <f>SUMIF(E74:AB74,"&lt;0")</f>
        <v>-65.900000000000006</v>
      </c>
      <c r="E74" s="60">
        <f>E4+E39</f>
        <v>25.333333329999999</v>
      </c>
      <c r="F74" s="68">
        <f t="shared" ref="F74:AB74" si="0">F4+F39</f>
        <v>0</v>
      </c>
      <c r="G74" s="68">
        <f t="shared" si="0"/>
        <v>-1</v>
      </c>
      <c r="H74" s="68">
        <f t="shared" si="0"/>
        <v>-1</v>
      </c>
      <c r="I74" s="68">
        <f t="shared" si="0"/>
        <v>-1</v>
      </c>
      <c r="J74" s="68">
        <f t="shared" si="0"/>
        <v>0</v>
      </c>
      <c r="K74" s="68">
        <f t="shared" si="0"/>
        <v>0</v>
      </c>
      <c r="L74" s="68">
        <f t="shared" si="0"/>
        <v>-0.56666667000000004</v>
      </c>
      <c r="M74" s="68">
        <f t="shared" si="0"/>
        <v>-1</v>
      </c>
      <c r="N74" s="68">
        <f t="shared" si="0"/>
        <v>-1</v>
      </c>
      <c r="O74" s="68">
        <f t="shared" si="0"/>
        <v>-1</v>
      </c>
      <c r="P74" s="68">
        <f t="shared" si="0"/>
        <v>-1</v>
      </c>
      <c r="Q74" s="68">
        <f t="shared" si="0"/>
        <v>-1</v>
      </c>
      <c r="R74" s="69">
        <f t="shared" si="0"/>
        <v>-1</v>
      </c>
      <c r="S74" s="70">
        <f t="shared" si="0"/>
        <v>-1</v>
      </c>
      <c r="T74" s="51">
        <f t="shared" si="0"/>
        <v>-1</v>
      </c>
      <c r="U74" s="51">
        <f t="shared" si="0"/>
        <v>-1</v>
      </c>
      <c r="V74" s="51">
        <f t="shared" si="0"/>
        <v>-20</v>
      </c>
      <c r="W74" s="51">
        <f t="shared" si="0"/>
        <v>-33.333333330000002</v>
      </c>
      <c r="X74" s="51">
        <f t="shared" si="0"/>
        <v>0</v>
      </c>
      <c r="Y74" s="51">
        <f t="shared" si="0"/>
        <v>0</v>
      </c>
      <c r="Z74" s="51">
        <f t="shared" si="0"/>
        <v>7.6666666699999997</v>
      </c>
      <c r="AA74" s="51">
        <f t="shared" si="0"/>
        <v>46.666666669999998</v>
      </c>
      <c r="AB74" s="52">
        <f t="shared" si="0"/>
        <v>20</v>
      </c>
    </row>
    <row r="75" ht="16.5">
      <c r="A75" s="34"/>
      <c r="B75" s="53">
        <v>45810</v>
      </c>
      <c r="C75" s="58">
        <f>SUMIF(E75:AB75,"&gt;0")</f>
        <v>40</v>
      </c>
      <c r="D75" s="59">
        <f>SUMIF(E75:AB75,"&lt;0")</f>
        <v>-89.583333330000002</v>
      </c>
      <c r="E75" s="71">
        <f t="shared" ref="E75:AB85" si="1">E5+E40</f>
        <v>20</v>
      </c>
      <c r="F75" s="51">
        <f t="shared" si="1"/>
        <v>20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-0.18333332999999999</v>
      </c>
      <c r="M75" s="51">
        <f t="shared" si="1"/>
        <v>-1</v>
      </c>
      <c r="N75" s="51">
        <f t="shared" si="1"/>
        <v>-1</v>
      </c>
      <c r="O75" s="51">
        <f t="shared" si="1"/>
        <v>-1</v>
      </c>
      <c r="P75" s="51">
        <f t="shared" si="1"/>
        <v>-1</v>
      </c>
      <c r="Q75" s="51">
        <f t="shared" si="1"/>
        <v>0</v>
      </c>
      <c r="R75" s="51">
        <f t="shared" si="1"/>
        <v>0</v>
      </c>
      <c r="S75" s="51">
        <f t="shared" si="1"/>
        <v>0</v>
      </c>
      <c r="T75" s="51">
        <f t="shared" si="1"/>
        <v>-1</v>
      </c>
      <c r="U75" s="51">
        <f t="shared" si="1"/>
        <v>0</v>
      </c>
      <c r="V75" s="51">
        <f t="shared" si="1"/>
        <v>-8.4000000000000004</v>
      </c>
      <c r="W75" s="51">
        <f t="shared" si="1"/>
        <v>0</v>
      </c>
      <c r="X75" s="51">
        <f t="shared" si="1"/>
        <v>-16</v>
      </c>
      <c r="Y75" s="51">
        <f t="shared" si="1"/>
        <v>-20</v>
      </c>
      <c r="Z75" s="51">
        <f t="shared" si="1"/>
        <v>0</v>
      </c>
      <c r="AA75" s="51">
        <f t="shared" si="1"/>
        <v>-20</v>
      </c>
      <c r="AB75" s="52">
        <f t="shared" si="1"/>
        <v>-20</v>
      </c>
    </row>
    <row r="76" ht="16.5">
      <c r="A76" s="34"/>
      <c r="B76" s="53">
        <v>45811</v>
      </c>
      <c r="C76" s="58">
        <f>SUMIF(E76:AB76,"&gt;0")</f>
        <v>41.333333330000002</v>
      </c>
      <c r="D76" s="59">
        <f>SUMIF(E76:AB76,"&lt;0")</f>
        <v>-5.68333333</v>
      </c>
      <c r="E76" s="71">
        <f t="shared" si="1"/>
        <v>6.3333333300000003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15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-0.20000000000000001</v>
      </c>
      <c r="P76" s="51">
        <f t="shared" si="1"/>
        <v>-1</v>
      </c>
      <c r="Q76" s="51">
        <f t="shared" si="1"/>
        <v>-0.48333333000000001</v>
      </c>
      <c r="R76" s="51">
        <f t="shared" si="1"/>
        <v>-1</v>
      </c>
      <c r="S76" s="51">
        <f t="shared" si="1"/>
        <v>-1</v>
      </c>
      <c r="T76" s="51">
        <f t="shared" si="1"/>
        <v>-1</v>
      </c>
      <c r="U76" s="51">
        <f t="shared" si="1"/>
        <v>-1</v>
      </c>
      <c r="V76" s="51">
        <f t="shared" si="1"/>
        <v>0</v>
      </c>
      <c r="W76" s="51">
        <f t="shared" si="1"/>
        <v>20</v>
      </c>
      <c r="X76" s="51">
        <f t="shared" si="1"/>
        <v>0</v>
      </c>
      <c r="Y76" s="51">
        <f t="shared" si="1"/>
        <v>0</v>
      </c>
      <c r="Z76" s="51">
        <f t="shared" si="1"/>
        <v>0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45812</v>
      </c>
      <c r="C77" s="58">
        <f>SUMIF(E77:AB77,"&gt;0")</f>
        <v>62.333333339999996</v>
      </c>
      <c r="D77" s="59">
        <f>SUMIF(E77:AB77,"&lt;0")</f>
        <v>0</v>
      </c>
      <c r="E77" s="71">
        <f t="shared" si="1"/>
        <v>0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13.33333333</v>
      </c>
      <c r="L77" s="51">
        <f t="shared" si="1"/>
        <v>0</v>
      </c>
      <c r="M77" s="51">
        <f t="shared" si="1"/>
        <v>0</v>
      </c>
      <c r="N77" s="51">
        <f t="shared" si="1"/>
        <v>11.66666667</v>
      </c>
      <c r="O77" s="51">
        <f t="shared" si="1"/>
        <v>20</v>
      </c>
      <c r="P77" s="51">
        <f t="shared" si="1"/>
        <v>4.6666666699999997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0</v>
      </c>
      <c r="U77" s="51">
        <f t="shared" si="1"/>
        <v>0</v>
      </c>
      <c r="V77" s="51">
        <f t="shared" si="1"/>
        <v>3.6666666700000001</v>
      </c>
      <c r="W77" s="51">
        <f t="shared" si="1"/>
        <v>9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45813</v>
      </c>
      <c r="C78" s="58">
        <f>SUMIF(E78:AB78,"&gt;0")</f>
        <v>418.33333333000002</v>
      </c>
      <c r="D78" s="59">
        <f>SUMIF(E78:AB78,"&lt;0")</f>
        <v>-1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5.3333333300000003</v>
      </c>
      <c r="L78" s="51">
        <f t="shared" si="1"/>
        <v>25</v>
      </c>
      <c r="M78" s="51">
        <f t="shared" si="1"/>
        <v>10</v>
      </c>
      <c r="N78" s="51">
        <f t="shared" si="1"/>
        <v>-1</v>
      </c>
      <c r="O78" s="51">
        <f t="shared" si="1"/>
        <v>0</v>
      </c>
      <c r="P78" s="51">
        <f t="shared" si="1"/>
        <v>14.66666667</v>
      </c>
      <c r="Q78" s="51">
        <f t="shared" si="1"/>
        <v>20</v>
      </c>
      <c r="R78" s="51">
        <f t="shared" si="1"/>
        <v>20</v>
      </c>
      <c r="S78" s="51">
        <f t="shared" si="1"/>
        <v>20</v>
      </c>
      <c r="T78" s="51">
        <f t="shared" si="1"/>
        <v>20</v>
      </c>
      <c r="U78" s="51">
        <f t="shared" si="1"/>
        <v>40</v>
      </c>
      <c r="V78" s="51">
        <f t="shared" si="1"/>
        <v>60</v>
      </c>
      <c r="W78" s="51">
        <f t="shared" si="1"/>
        <v>60</v>
      </c>
      <c r="X78" s="51">
        <f t="shared" si="1"/>
        <v>60</v>
      </c>
      <c r="Y78" s="51">
        <f t="shared" si="1"/>
        <v>5.3333333300000003</v>
      </c>
      <c r="Z78" s="51">
        <f t="shared" si="1"/>
        <v>20</v>
      </c>
      <c r="AA78" s="51">
        <f t="shared" si="1"/>
        <v>18</v>
      </c>
      <c r="AB78" s="52">
        <f t="shared" si="1"/>
        <v>20</v>
      </c>
    </row>
    <row r="79" ht="16.5">
      <c r="A79" s="34"/>
      <c r="B79" s="53">
        <v>45814</v>
      </c>
      <c r="C79" s="58">
        <f>SUMIF(E79:AB79,"&gt;0")</f>
        <v>8.3333333300000003</v>
      </c>
      <c r="D79" s="59">
        <f>SUMIF(E79:AB79,"&lt;0")</f>
        <v>-225.33333333000002</v>
      </c>
      <c r="E79" s="71">
        <f t="shared" si="1"/>
        <v>6.3333333300000003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-1</v>
      </c>
      <c r="N79" s="51">
        <f t="shared" si="1"/>
        <v>-1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-1</v>
      </c>
      <c r="S79" s="51">
        <f t="shared" si="1"/>
        <v>0</v>
      </c>
      <c r="T79" s="51">
        <f t="shared" si="1"/>
        <v>1</v>
      </c>
      <c r="U79" s="51">
        <f t="shared" si="1"/>
        <v>1</v>
      </c>
      <c r="V79" s="51">
        <f t="shared" si="1"/>
        <v>0</v>
      </c>
      <c r="W79" s="51">
        <f t="shared" si="1"/>
        <v>-19.333333329999999</v>
      </c>
      <c r="X79" s="51">
        <f t="shared" si="1"/>
        <v>-40</v>
      </c>
      <c r="Y79" s="51">
        <f t="shared" si="1"/>
        <v>-40</v>
      </c>
      <c r="Z79" s="51">
        <f t="shared" si="1"/>
        <v>-40</v>
      </c>
      <c r="AA79" s="51">
        <f t="shared" si="1"/>
        <v>-40</v>
      </c>
      <c r="AB79" s="52">
        <f t="shared" si="1"/>
        <v>-40</v>
      </c>
    </row>
    <row r="80" ht="16.5">
      <c r="A80" s="34"/>
      <c r="B80" s="53">
        <v>45815</v>
      </c>
      <c r="C80" s="58">
        <f>SUMIF(E80:AB80,"&gt;0")</f>
        <v>0</v>
      </c>
      <c r="D80" s="59">
        <f>SUMIF(E80:AB80,"&lt;0")</f>
        <v>-95.133333339999993</v>
      </c>
      <c r="E80" s="71">
        <f t="shared" si="1"/>
        <v>-1</v>
      </c>
      <c r="F80" s="51">
        <f t="shared" si="1"/>
        <v>-1</v>
      </c>
      <c r="G80" s="51">
        <f t="shared" si="1"/>
        <v>-1</v>
      </c>
      <c r="H80" s="51">
        <f t="shared" si="1"/>
        <v>-1</v>
      </c>
      <c r="I80" s="51">
        <f t="shared" si="1"/>
        <v>-1</v>
      </c>
      <c r="J80" s="51">
        <f t="shared" si="1"/>
        <v>-1</v>
      </c>
      <c r="K80" s="51">
        <f t="shared" si="1"/>
        <v>-1</v>
      </c>
      <c r="L80" s="51">
        <f t="shared" si="1"/>
        <v>-1</v>
      </c>
      <c r="M80" s="51">
        <f t="shared" si="1"/>
        <v>-1</v>
      </c>
      <c r="N80" s="51">
        <f t="shared" si="1"/>
        <v>-1</v>
      </c>
      <c r="O80" s="51">
        <f t="shared" si="1"/>
        <v>-1</v>
      </c>
      <c r="P80" s="51">
        <f t="shared" si="1"/>
        <v>-1</v>
      </c>
      <c r="Q80" s="51">
        <f t="shared" si="1"/>
        <v>-1</v>
      </c>
      <c r="R80" s="51">
        <f t="shared" si="1"/>
        <v>-1</v>
      </c>
      <c r="S80" s="51">
        <f t="shared" si="1"/>
        <v>-1</v>
      </c>
      <c r="T80" s="51">
        <f t="shared" si="1"/>
        <v>-1</v>
      </c>
      <c r="U80" s="51">
        <f t="shared" si="1"/>
        <v>-1</v>
      </c>
      <c r="V80" s="51">
        <f t="shared" si="1"/>
        <v>-25.666666670000001</v>
      </c>
      <c r="W80" s="51">
        <f t="shared" si="1"/>
        <v>0</v>
      </c>
      <c r="X80" s="51">
        <f t="shared" si="1"/>
        <v>0</v>
      </c>
      <c r="Y80" s="51">
        <f t="shared" si="1"/>
        <v>-7.6666666699999997</v>
      </c>
      <c r="Z80" s="51">
        <f t="shared" si="1"/>
        <v>-20</v>
      </c>
      <c r="AA80" s="51">
        <f t="shared" si="1"/>
        <v>-16.333333329999999</v>
      </c>
      <c r="AB80" s="52">
        <f t="shared" si="1"/>
        <v>-8.4666666700000004</v>
      </c>
    </row>
    <row r="81" ht="16.5">
      <c r="A81" s="34"/>
      <c r="B81" s="53">
        <v>45816</v>
      </c>
      <c r="C81" s="58">
        <f>SUMIF(E81:AB81,"&gt;0")</f>
        <v>0</v>
      </c>
      <c r="D81" s="59">
        <f>SUMIF(E81:AB81,"&lt;0")</f>
        <v>-114.53333334</v>
      </c>
      <c r="E81" s="71">
        <f t="shared" si="1"/>
        <v>-8.6666666699999997</v>
      </c>
      <c r="F81" s="51">
        <f t="shared" si="1"/>
        <v>-1</v>
      </c>
      <c r="G81" s="51">
        <f t="shared" si="1"/>
        <v>-1</v>
      </c>
      <c r="H81" s="51">
        <f t="shared" si="1"/>
        <v>-1</v>
      </c>
      <c r="I81" s="51">
        <f t="shared" si="1"/>
        <v>-1</v>
      </c>
      <c r="J81" s="51">
        <f t="shared" si="1"/>
        <v>-1</v>
      </c>
      <c r="K81" s="51">
        <f t="shared" si="1"/>
        <v>-1</v>
      </c>
      <c r="L81" s="51">
        <f t="shared" si="1"/>
        <v>-1</v>
      </c>
      <c r="M81" s="51">
        <f t="shared" si="1"/>
        <v>-1</v>
      </c>
      <c r="N81" s="51">
        <f t="shared" si="1"/>
        <v>-1</v>
      </c>
      <c r="O81" s="51">
        <f t="shared" si="1"/>
        <v>-1</v>
      </c>
      <c r="P81" s="51">
        <f t="shared" si="1"/>
        <v>-1</v>
      </c>
      <c r="Q81" s="51">
        <f t="shared" si="1"/>
        <v>-1</v>
      </c>
      <c r="R81" s="51">
        <f t="shared" si="1"/>
        <v>-1</v>
      </c>
      <c r="S81" s="51">
        <f t="shared" si="1"/>
        <v>-1</v>
      </c>
      <c r="T81" s="51">
        <f t="shared" si="1"/>
        <v>-0.91666667000000002</v>
      </c>
      <c r="U81" s="51">
        <f t="shared" si="1"/>
        <v>-0.56666667000000004</v>
      </c>
      <c r="V81" s="51">
        <f t="shared" si="1"/>
        <v>-0.65000000000000002</v>
      </c>
      <c r="W81" s="51">
        <f t="shared" si="1"/>
        <v>-10.33333333</v>
      </c>
      <c r="X81" s="51">
        <f t="shared" si="1"/>
        <v>0</v>
      </c>
      <c r="Y81" s="51">
        <f t="shared" si="1"/>
        <v>-31.333333329999999</v>
      </c>
      <c r="Z81" s="51">
        <f t="shared" si="1"/>
        <v>-20</v>
      </c>
      <c r="AA81" s="51">
        <f t="shared" si="1"/>
        <v>-28.06666667</v>
      </c>
      <c r="AB81" s="52">
        <f t="shared" si="1"/>
        <v>0</v>
      </c>
    </row>
    <row r="82" ht="16.5">
      <c r="A82" s="34"/>
      <c r="B82" s="53">
        <v>45817</v>
      </c>
      <c r="C82" s="58">
        <f>SUMIF(E82:AB82,"&gt;0")</f>
        <v>164.33333332999999</v>
      </c>
      <c r="D82" s="59">
        <f>SUMIF(E82:AB82,"&lt;0")</f>
        <v>-260</v>
      </c>
      <c r="E82" s="71">
        <f t="shared" si="1"/>
        <v>20</v>
      </c>
      <c r="F82" s="51">
        <f t="shared" si="1"/>
        <v>20</v>
      </c>
      <c r="G82" s="51">
        <f t="shared" si="1"/>
        <v>20</v>
      </c>
      <c r="H82" s="51">
        <f t="shared" si="1"/>
        <v>20</v>
      </c>
      <c r="I82" s="51">
        <f t="shared" si="1"/>
        <v>20</v>
      </c>
      <c r="J82" s="51">
        <f t="shared" si="1"/>
        <v>20</v>
      </c>
      <c r="K82" s="51">
        <f t="shared" si="1"/>
        <v>20</v>
      </c>
      <c r="L82" s="51">
        <f t="shared" si="1"/>
        <v>20</v>
      </c>
      <c r="M82" s="51">
        <f t="shared" si="1"/>
        <v>4.3333333300000003</v>
      </c>
      <c r="N82" s="51">
        <f t="shared" si="1"/>
        <v>0</v>
      </c>
      <c r="O82" s="51">
        <f t="shared" si="1"/>
        <v>0</v>
      </c>
      <c r="P82" s="51">
        <f t="shared" si="1"/>
        <v>0</v>
      </c>
      <c r="Q82" s="51">
        <f t="shared" si="1"/>
        <v>0</v>
      </c>
      <c r="R82" s="51">
        <f t="shared" si="1"/>
        <v>0</v>
      </c>
      <c r="S82" s="51">
        <f t="shared" si="1"/>
        <v>0</v>
      </c>
      <c r="T82" s="51">
        <f t="shared" si="1"/>
        <v>0</v>
      </c>
      <c r="U82" s="51">
        <f t="shared" si="1"/>
        <v>0</v>
      </c>
      <c r="V82" s="51">
        <f t="shared" si="1"/>
        <v>-20</v>
      </c>
      <c r="W82" s="51">
        <f t="shared" si="1"/>
        <v>-40</v>
      </c>
      <c r="X82" s="51">
        <f t="shared" si="1"/>
        <v>-40</v>
      </c>
      <c r="Y82" s="51">
        <f t="shared" si="1"/>
        <v>-40</v>
      </c>
      <c r="Z82" s="51">
        <f t="shared" si="1"/>
        <v>-40</v>
      </c>
      <c r="AA82" s="51">
        <f t="shared" si="1"/>
        <v>-40</v>
      </c>
      <c r="AB82" s="52">
        <f t="shared" si="1"/>
        <v>-40</v>
      </c>
    </row>
    <row r="83" ht="16.5">
      <c r="A83" s="34"/>
      <c r="B83" s="53">
        <v>45818</v>
      </c>
      <c r="C83" s="58">
        <f>SUMIF(E83:AB83,"&gt;0")</f>
        <v>128.58333332999999</v>
      </c>
      <c r="D83" s="59">
        <f>SUMIF(E83:AB83,"&lt;0")</f>
        <v>-24.86666666</v>
      </c>
      <c r="E83" s="71">
        <f t="shared" si="1"/>
        <v>-20</v>
      </c>
      <c r="F83" s="51">
        <f t="shared" si="1"/>
        <v>-1</v>
      </c>
      <c r="G83" s="51">
        <f t="shared" si="1"/>
        <v>-1</v>
      </c>
      <c r="H83" s="51">
        <f t="shared" si="1"/>
        <v>-1</v>
      </c>
      <c r="I83" s="51">
        <f t="shared" si="1"/>
        <v>-1</v>
      </c>
      <c r="J83" s="51">
        <f t="shared" si="1"/>
        <v>-0.33333332999999998</v>
      </c>
      <c r="K83" s="51">
        <f t="shared" si="1"/>
        <v>0</v>
      </c>
      <c r="L83" s="51">
        <f t="shared" si="1"/>
        <v>18.583333329999999</v>
      </c>
      <c r="M83" s="51">
        <f t="shared" si="1"/>
        <v>25</v>
      </c>
      <c r="N83" s="51">
        <f t="shared" si="1"/>
        <v>20</v>
      </c>
      <c r="O83" s="51">
        <f t="shared" si="1"/>
        <v>20</v>
      </c>
      <c r="P83" s="51">
        <f t="shared" si="1"/>
        <v>13</v>
      </c>
      <c r="Q83" s="51">
        <f t="shared" si="1"/>
        <v>-0.53333333000000005</v>
      </c>
      <c r="R83" s="51">
        <f t="shared" si="1"/>
        <v>0</v>
      </c>
      <c r="S83" s="51">
        <f t="shared" si="1"/>
        <v>0</v>
      </c>
      <c r="T83" s="51">
        <f t="shared" si="1"/>
        <v>0</v>
      </c>
      <c r="U83" s="51">
        <f t="shared" si="1"/>
        <v>0</v>
      </c>
      <c r="V83" s="51">
        <f t="shared" si="1"/>
        <v>3.6666666700000001</v>
      </c>
      <c r="W83" s="51">
        <f t="shared" si="1"/>
        <v>28.333333329999999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45819</v>
      </c>
      <c r="C84" s="58">
        <f>SUMIF(E84:AB84,"&gt;0")</f>
        <v>47.333333320000001</v>
      </c>
      <c r="D84" s="59">
        <f>SUMIF(E84:AB84,"&lt;0")</f>
        <v>0</v>
      </c>
      <c r="E84" s="71">
        <f t="shared" si="1"/>
        <v>15.33333333</v>
      </c>
      <c r="F84" s="51">
        <f t="shared" si="1"/>
        <v>0</v>
      </c>
      <c r="G84" s="51">
        <f t="shared" si="1"/>
        <v>0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13.33333333</v>
      </c>
      <c r="M84" s="51">
        <f t="shared" si="1"/>
        <v>0</v>
      </c>
      <c r="N84" s="51">
        <f t="shared" si="1"/>
        <v>0</v>
      </c>
      <c r="O84" s="51">
        <f t="shared" si="1"/>
        <v>0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0</v>
      </c>
      <c r="U84" s="51">
        <f t="shared" si="1"/>
        <v>13.33333333</v>
      </c>
      <c r="V84" s="51">
        <f t="shared" si="1"/>
        <v>0</v>
      </c>
      <c r="W84" s="51">
        <f t="shared" si="1"/>
        <v>5.3333333300000003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45820</v>
      </c>
      <c r="C85" s="58">
        <f>SUMIF(E85:AB85,"&gt;0")</f>
        <v>194.91666666999998</v>
      </c>
      <c r="D85" s="59">
        <f>SUMIF(E85:AB85,"&lt;0")</f>
        <v>0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12.66666667</v>
      </c>
      <c r="L85" s="51">
        <f t="shared" si="1"/>
        <v>6.6666666699999997</v>
      </c>
      <c r="M85" s="51">
        <f t="shared" si="1"/>
        <v>17.916666670000001</v>
      </c>
      <c r="N85" s="51">
        <f t="shared" si="1"/>
        <v>20</v>
      </c>
      <c r="O85" s="51">
        <f t="shared" si="1"/>
        <v>20</v>
      </c>
      <c r="P85" s="51">
        <f t="shared" si="1"/>
        <v>20</v>
      </c>
      <c r="Q85" s="51">
        <f t="shared" si="1"/>
        <v>20</v>
      </c>
      <c r="R85" s="51">
        <f t="shared" si="1"/>
        <v>20</v>
      </c>
      <c r="S85" s="51">
        <f t="shared" si="1"/>
        <v>11.33333333</v>
      </c>
      <c r="T85" s="51">
        <f t="shared" ref="T85:AB85" si="2">T15+T50</f>
        <v>4</v>
      </c>
      <c r="U85" s="51">
        <f t="shared" si="2"/>
        <v>0</v>
      </c>
      <c r="V85" s="51">
        <f t="shared" si="2"/>
        <v>2.3333333299999999</v>
      </c>
      <c r="W85" s="51">
        <f t="shared" si="2"/>
        <v>20</v>
      </c>
      <c r="X85" s="51">
        <f t="shared" si="2"/>
        <v>20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45821</v>
      </c>
      <c r="C86" s="58">
        <f>SUMIF(E86:AB86,"&gt;0")</f>
        <v>0</v>
      </c>
      <c r="D86" s="59">
        <f>SUMIF(E86:AB86,"&lt;0")</f>
        <v>0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0</v>
      </c>
      <c r="M86" s="51">
        <f t="shared" si="3"/>
        <v>0</v>
      </c>
      <c r="N86" s="51">
        <f t="shared" si="3"/>
        <v>0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0</v>
      </c>
      <c r="S86" s="51">
        <f t="shared" si="3"/>
        <v>0</v>
      </c>
      <c r="T86" s="51">
        <f t="shared" si="3"/>
        <v>0</v>
      </c>
      <c r="U86" s="51">
        <f t="shared" si="3"/>
        <v>0</v>
      </c>
      <c r="V86" s="51">
        <f t="shared" si="3"/>
        <v>0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45822</v>
      </c>
      <c r="C87" s="58">
        <f>SUMIF(E87:AB87,"&gt;0")</f>
        <v>0</v>
      </c>
      <c r="D87" s="59">
        <f>SUMIF(E87:AB87,"&lt;0")</f>
        <v>0</v>
      </c>
      <c r="E87" s="50">
        <f t="shared" si="3"/>
        <v>0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0</v>
      </c>
      <c r="J87" s="51">
        <f t="shared" si="3"/>
        <v>0</v>
      </c>
      <c r="K87" s="51">
        <f t="shared" si="3"/>
        <v>0</v>
      </c>
      <c r="L87" s="51">
        <f t="shared" si="3"/>
        <v>0</v>
      </c>
      <c r="M87" s="51">
        <f t="shared" si="3"/>
        <v>0</v>
      </c>
      <c r="N87" s="51">
        <f t="shared" si="3"/>
        <v>0</v>
      </c>
      <c r="O87" s="51">
        <f t="shared" si="3"/>
        <v>0</v>
      </c>
      <c r="P87" s="51">
        <f t="shared" si="3"/>
        <v>0</v>
      </c>
      <c r="Q87" s="51">
        <f t="shared" si="3"/>
        <v>0</v>
      </c>
      <c r="R87" s="51">
        <f t="shared" si="3"/>
        <v>0</v>
      </c>
      <c r="S87" s="51">
        <f t="shared" si="3"/>
        <v>0</v>
      </c>
      <c r="T87" s="51">
        <f t="shared" si="3"/>
        <v>0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45823</v>
      </c>
      <c r="C88" s="58">
        <f>SUMIF(E88:AB88,"&gt;0")</f>
        <v>0</v>
      </c>
      <c r="D88" s="59">
        <f>SUMIF(E88:AB88,"&lt;0")</f>
        <v>0</v>
      </c>
      <c r="E88" s="71">
        <f t="shared" si="3"/>
        <v>0</v>
      </c>
      <c r="F88" s="51">
        <f t="shared" si="3"/>
        <v>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0</v>
      </c>
      <c r="M88" s="51">
        <f t="shared" si="3"/>
        <v>0</v>
      </c>
      <c r="N88" s="51">
        <f t="shared" si="3"/>
        <v>0</v>
      </c>
      <c r="O88" s="51">
        <f t="shared" si="3"/>
        <v>0</v>
      </c>
      <c r="P88" s="51">
        <f t="shared" si="3"/>
        <v>0</v>
      </c>
      <c r="Q88" s="51">
        <f t="shared" si="3"/>
        <v>0</v>
      </c>
      <c r="R88" s="51">
        <f t="shared" si="3"/>
        <v>0</v>
      </c>
      <c r="S88" s="51">
        <f t="shared" si="3"/>
        <v>0</v>
      </c>
      <c r="T88" s="51">
        <f t="shared" si="3"/>
        <v>0</v>
      </c>
      <c r="U88" s="51">
        <f t="shared" si="3"/>
        <v>0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45824</v>
      </c>
      <c r="C89" s="58">
        <f>SUMIF(E89:AB89,"&gt;0")</f>
        <v>0</v>
      </c>
      <c r="D89" s="59">
        <f>SUMIF(E89:AB89,"&lt;0")</f>
        <v>0</v>
      </c>
      <c r="E89" s="71">
        <f t="shared" si="3"/>
        <v>0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0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0</v>
      </c>
      <c r="S89" s="51">
        <f t="shared" si="3"/>
        <v>0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0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45825</v>
      </c>
      <c r="C90" s="58">
        <f>SUMIF(E90:AB90,"&gt;0")</f>
        <v>0</v>
      </c>
      <c r="D90" s="59">
        <f>SUMIF(E90:AB90,"&lt;0")</f>
        <v>0</v>
      </c>
      <c r="E90" s="71">
        <f t="shared" si="3"/>
        <v>0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0</v>
      </c>
      <c r="S90" s="51">
        <f t="shared" si="3"/>
        <v>0</v>
      </c>
      <c r="T90" s="51">
        <f t="shared" si="3"/>
        <v>0</v>
      </c>
      <c r="U90" s="51">
        <f t="shared" si="3"/>
        <v>0</v>
      </c>
      <c r="V90" s="51">
        <f t="shared" si="3"/>
        <v>0</v>
      </c>
      <c r="W90" s="51">
        <f t="shared" si="3"/>
        <v>0</v>
      </c>
      <c r="X90" s="51">
        <f t="shared" si="3"/>
        <v>0</v>
      </c>
      <c r="Y90" s="51">
        <f t="shared" si="3"/>
        <v>0</v>
      </c>
      <c r="Z90" s="51">
        <f t="shared" si="3"/>
        <v>0</v>
      </c>
      <c r="AA90" s="51">
        <f t="shared" si="3"/>
        <v>0</v>
      </c>
      <c r="AB90" s="52">
        <f t="shared" si="3"/>
        <v>0</v>
      </c>
    </row>
    <row r="91" ht="16.5">
      <c r="A91" s="34"/>
      <c r="B91" s="53">
        <v>45826</v>
      </c>
      <c r="C91" s="58">
        <f>SUMIF(E91:AB91,"&gt;0")</f>
        <v>0</v>
      </c>
      <c r="D91" s="59">
        <f>SUMIF(E91:AB91,"&lt;0")</f>
        <v>0</v>
      </c>
      <c r="E91" s="71">
        <f t="shared" si="3"/>
        <v>0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0</v>
      </c>
      <c r="N91" s="51">
        <f t="shared" si="3"/>
        <v>0</v>
      </c>
      <c r="O91" s="51">
        <f t="shared" si="3"/>
        <v>0</v>
      </c>
      <c r="P91" s="51">
        <f t="shared" si="3"/>
        <v>0</v>
      </c>
      <c r="Q91" s="51">
        <f t="shared" si="3"/>
        <v>0</v>
      </c>
      <c r="R91" s="51">
        <f t="shared" si="3"/>
        <v>0</v>
      </c>
      <c r="S91" s="51">
        <f t="shared" si="3"/>
        <v>0</v>
      </c>
      <c r="T91" s="51">
        <f t="shared" si="3"/>
        <v>0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45827</v>
      </c>
      <c r="C92" s="58">
        <f>SUMIF(E92:AB92,"&gt;0")</f>
        <v>0</v>
      </c>
      <c r="D92" s="59">
        <f>SUMIF(E92:AB92,"&lt;0")</f>
        <v>0</v>
      </c>
      <c r="E92" s="71">
        <f t="shared" si="3"/>
        <v>0</v>
      </c>
      <c r="F92" s="51">
        <f t="shared" si="3"/>
        <v>0</v>
      </c>
      <c r="G92" s="51">
        <f t="shared" si="3"/>
        <v>0</v>
      </c>
      <c r="H92" s="51">
        <f t="shared" si="3"/>
        <v>0</v>
      </c>
      <c r="I92" s="51">
        <f t="shared" si="3"/>
        <v>0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0</v>
      </c>
      <c r="N92" s="51">
        <f t="shared" si="3"/>
        <v>0</v>
      </c>
      <c r="O92" s="51">
        <f t="shared" si="3"/>
        <v>0</v>
      </c>
      <c r="P92" s="51">
        <f t="shared" si="3"/>
        <v>0</v>
      </c>
      <c r="Q92" s="51">
        <f t="shared" si="3"/>
        <v>0</v>
      </c>
      <c r="R92" s="51">
        <f t="shared" si="3"/>
        <v>0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45828</v>
      </c>
      <c r="C93" s="58">
        <f>SUMIF(E93:AB93,"&gt;0")</f>
        <v>0</v>
      </c>
      <c r="D93" s="59">
        <f>SUMIF(E93:AB93,"&lt;0")</f>
        <v>0</v>
      </c>
      <c r="E93" s="71">
        <f t="shared" si="3"/>
        <v>0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0</v>
      </c>
      <c r="N93" s="51">
        <f t="shared" si="3"/>
        <v>0</v>
      </c>
      <c r="O93" s="51">
        <f t="shared" si="3"/>
        <v>0</v>
      </c>
      <c r="P93" s="51">
        <f t="shared" si="3"/>
        <v>0</v>
      </c>
      <c r="Q93" s="51">
        <f t="shared" si="3"/>
        <v>0</v>
      </c>
      <c r="R93" s="51">
        <f t="shared" si="3"/>
        <v>0</v>
      </c>
      <c r="S93" s="51">
        <f t="shared" si="3"/>
        <v>0</v>
      </c>
      <c r="T93" s="51">
        <f t="shared" si="3"/>
        <v>0</v>
      </c>
      <c r="U93" s="51">
        <f t="shared" si="3"/>
        <v>0</v>
      </c>
      <c r="V93" s="51">
        <f t="shared" si="3"/>
        <v>0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45829</v>
      </c>
      <c r="C94" s="58">
        <f>SUMIF(E94:AB94,"&gt;0")</f>
        <v>0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0</v>
      </c>
      <c r="M94" s="51">
        <f t="shared" si="3"/>
        <v>0</v>
      </c>
      <c r="N94" s="51">
        <f t="shared" si="3"/>
        <v>0</v>
      </c>
      <c r="O94" s="51">
        <f t="shared" si="3"/>
        <v>0</v>
      </c>
      <c r="P94" s="51">
        <f t="shared" si="3"/>
        <v>0</v>
      </c>
      <c r="Q94" s="51">
        <f t="shared" si="3"/>
        <v>0</v>
      </c>
      <c r="R94" s="51">
        <f t="shared" si="3"/>
        <v>0</v>
      </c>
      <c r="S94" s="51">
        <f t="shared" si="3"/>
        <v>0</v>
      </c>
      <c r="T94" s="51">
        <f t="shared" si="3"/>
        <v>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45830</v>
      </c>
      <c r="C95" s="58">
        <f>SUMIF(E95:AB95,"&gt;0")</f>
        <v>0</v>
      </c>
      <c r="D95" s="59">
        <f>SUMIF(E95:AB95,"&lt;0")</f>
        <v>0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0</v>
      </c>
      <c r="P95" s="51">
        <f t="shared" si="3"/>
        <v>0</v>
      </c>
      <c r="Q95" s="51">
        <f t="shared" si="3"/>
        <v>0</v>
      </c>
      <c r="R95" s="51">
        <f t="shared" si="3"/>
        <v>0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0</v>
      </c>
    </row>
    <row r="96" ht="16.5">
      <c r="A96" s="34"/>
      <c r="B96" s="53">
        <v>45831</v>
      </c>
      <c r="C96" s="58">
        <f>SUMIF(E96:AB96,"&gt;0")</f>
        <v>0</v>
      </c>
      <c r="D96" s="59">
        <f>SUMIF(E96:AB96,"&lt;0")</f>
        <v>0</v>
      </c>
      <c r="E96" s="71">
        <f t="shared" si="3"/>
        <v>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0</v>
      </c>
      <c r="K96" s="51">
        <f t="shared" si="3"/>
        <v>0</v>
      </c>
      <c r="L96" s="51">
        <f t="shared" si="3"/>
        <v>0</v>
      </c>
      <c r="M96" s="51">
        <f t="shared" si="3"/>
        <v>0</v>
      </c>
      <c r="N96" s="51">
        <f t="shared" si="3"/>
        <v>0</v>
      </c>
      <c r="O96" s="51">
        <f t="shared" si="3"/>
        <v>0</v>
      </c>
      <c r="P96" s="51">
        <f t="shared" si="3"/>
        <v>0</v>
      </c>
      <c r="Q96" s="51">
        <f t="shared" si="3"/>
        <v>0</v>
      </c>
      <c r="R96" s="51">
        <f t="shared" si="3"/>
        <v>0</v>
      </c>
      <c r="S96" s="51">
        <f t="shared" si="3"/>
        <v>0</v>
      </c>
      <c r="T96" s="51">
        <f t="shared" ref="T96:AB96" si="4">T26+T61</f>
        <v>0</v>
      </c>
      <c r="U96" s="51">
        <f t="shared" si="4"/>
        <v>0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45832</v>
      </c>
      <c r="C97" s="58">
        <f>SUMIF(E97:AB97,"&gt;0")</f>
        <v>0</v>
      </c>
      <c r="D97" s="59">
        <f>SUMIF(E97:AB97,"&lt;0")</f>
        <v>0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0</v>
      </c>
      <c r="T97" s="51">
        <f t="shared" si="5"/>
        <v>0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45833</v>
      </c>
      <c r="C98" s="58">
        <f>SUMIF(E98:AB98,"&gt;0")</f>
        <v>0</v>
      </c>
      <c r="D98" s="59">
        <f>SUMIF(E98:AB98,"&lt;0")</f>
        <v>0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0</v>
      </c>
      <c r="L98" s="51">
        <f t="shared" si="5"/>
        <v>0</v>
      </c>
      <c r="M98" s="51">
        <f t="shared" si="5"/>
        <v>0</v>
      </c>
      <c r="N98" s="51">
        <f t="shared" si="5"/>
        <v>0</v>
      </c>
      <c r="O98" s="51">
        <f t="shared" si="5"/>
        <v>0</v>
      </c>
      <c r="P98" s="51">
        <f t="shared" si="5"/>
        <v>0</v>
      </c>
      <c r="Q98" s="51">
        <f t="shared" si="5"/>
        <v>0</v>
      </c>
      <c r="R98" s="51">
        <f t="shared" si="5"/>
        <v>0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45834</v>
      </c>
      <c r="C99" s="58">
        <f>SUMIF(E99:AB99,"&gt;0")</f>
        <v>0</v>
      </c>
      <c r="D99" s="59">
        <f>SUMIF(E99:AB99,"&lt;0")</f>
        <v>0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0</v>
      </c>
      <c r="O99" s="51">
        <f t="shared" si="5"/>
        <v>0</v>
      </c>
      <c r="P99" s="51">
        <f t="shared" si="5"/>
        <v>0</v>
      </c>
      <c r="Q99" s="51">
        <f t="shared" si="5"/>
        <v>0</v>
      </c>
      <c r="R99" s="51">
        <f t="shared" si="5"/>
        <v>0</v>
      </c>
      <c r="S99" s="51">
        <f t="shared" si="5"/>
        <v>0</v>
      </c>
      <c r="T99" s="51">
        <f t="shared" si="5"/>
        <v>0</v>
      </c>
      <c r="U99" s="51">
        <f t="shared" si="5"/>
        <v>0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45835</v>
      </c>
      <c r="C100" s="58">
        <f>SUMIF(E100:AB100,"&gt;0")</f>
        <v>0</v>
      </c>
      <c r="D100" s="59">
        <f>SUMIF(E100:AB100,"&lt;0")</f>
        <v>0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0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45836</v>
      </c>
      <c r="C101" s="58">
        <f>SUMIF(E101:AB101,"&gt;0")</f>
        <v>0</v>
      </c>
      <c r="D101" s="59">
        <f>SUMIF(E101:AB101,"&lt;0")</f>
        <v>0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0</v>
      </c>
      <c r="P101" s="51">
        <f t="shared" si="5"/>
        <v>0</v>
      </c>
      <c r="Q101" s="51">
        <f t="shared" si="5"/>
        <v>0</v>
      </c>
      <c r="R101" s="51">
        <f t="shared" si="5"/>
        <v>0</v>
      </c>
      <c r="S101" s="51">
        <f t="shared" si="5"/>
        <v>0</v>
      </c>
      <c r="T101" s="51">
        <f t="shared" si="5"/>
        <v>0</v>
      </c>
      <c r="U101" s="51">
        <f t="shared" si="5"/>
        <v>0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45837</v>
      </c>
      <c r="C102" s="58">
        <f>SUMIF(E102:AB102,"&gt;0")</f>
        <v>0</v>
      </c>
      <c r="D102" s="59">
        <f>SUMIF(E102:AB102,"&lt;0")</f>
        <v>0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45838</v>
      </c>
      <c r="C103" s="58">
        <f>SUMIF(E103:AB103,"&gt;0")</f>
        <v>0</v>
      </c>
      <c r="D103" s="59">
        <f>SUMIF(E103:AB103,"&lt;0")</f>
        <v>0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0</v>
      </c>
      <c r="O103" s="51">
        <f t="shared" si="5"/>
        <v>0</v>
      </c>
      <c r="P103" s="51">
        <f t="shared" si="5"/>
        <v>0</v>
      </c>
      <c r="Q103" s="51">
        <f t="shared" si="5"/>
        <v>0</v>
      </c>
      <c r="R103" s="51">
        <f t="shared" si="5"/>
        <v>0</v>
      </c>
      <c r="S103" s="51">
        <f t="shared" si="5"/>
        <v>0</v>
      </c>
      <c r="T103" s="51">
        <f t="shared" si="5"/>
        <v>0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/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45809</v>
      </c>
      <c r="C4" s="48">
        <f>SUM(E4:AB4)</f>
        <v>865.20100000000002</v>
      </c>
      <c r="D4" s="49"/>
      <c r="E4" s="60">
        <v>40.418999999999997</v>
      </c>
      <c r="F4" s="68">
        <v>13.497999999999999</v>
      </c>
      <c r="G4" s="68">
        <v>21.436</v>
      </c>
      <c r="H4" s="68">
        <v>26.690999999999999</v>
      </c>
      <c r="I4" s="68">
        <v>29.143999999999998</v>
      </c>
      <c r="J4" s="68">
        <v>19.434999999999999</v>
      </c>
      <c r="K4" s="68">
        <v>31.318999999999999</v>
      </c>
      <c r="L4" s="68">
        <v>68.841999999999999</v>
      </c>
      <c r="M4" s="68">
        <v>78.067999999999998</v>
      </c>
      <c r="N4" s="68">
        <v>86.085999999999999</v>
      </c>
      <c r="O4" s="68">
        <v>76.180000000000007</v>
      </c>
      <c r="P4" s="68">
        <v>54.908999999999999</v>
      </c>
      <c r="Q4" s="68">
        <v>68.954999999999998</v>
      </c>
      <c r="R4" s="69">
        <v>81.965000000000003</v>
      </c>
      <c r="S4" s="70">
        <v>65.692999999999998</v>
      </c>
      <c r="T4" s="51">
        <v>78.269999999999996</v>
      </c>
      <c r="U4" s="51">
        <v>40.673000000000002</v>
      </c>
      <c r="V4" s="51">
        <v>-0.82499999999999996</v>
      </c>
      <c r="W4" s="51">
        <v>-17.384</v>
      </c>
      <c r="X4" s="51">
        <v>2.9809999999999999</v>
      </c>
      <c r="Y4" s="51">
        <v>-6.8019999999999996</v>
      </c>
      <c r="Z4" s="51">
        <v>-10.486000000000001</v>
      </c>
      <c r="AA4" s="51">
        <v>19.32</v>
      </c>
      <c r="AB4" s="52">
        <v>-3.1859999999999999</v>
      </c>
      <c r="AC4" s="34"/>
    </row>
    <row r="5" ht="16.5">
      <c r="A5" s="34"/>
      <c r="B5" s="53">
        <v>45810</v>
      </c>
      <c r="C5" s="48">
        <f>SUM(E5:AB5)</f>
        <v>-7.7640000000000011</v>
      </c>
      <c r="D5" s="49"/>
      <c r="E5" s="71">
        <v>-2.004</v>
      </c>
      <c r="F5" s="51">
        <v>-1.3540000000000001</v>
      </c>
      <c r="G5" s="51">
        <v>-28.193999999999999</v>
      </c>
      <c r="H5" s="51">
        <v>-15.625</v>
      </c>
      <c r="I5" s="51">
        <v>-3.444</v>
      </c>
      <c r="J5" s="51">
        <v>1.776</v>
      </c>
      <c r="K5" s="51">
        <v>12.528</v>
      </c>
      <c r="L5" s="51">
        <v>27.423999999999999</v>
      </c>
      <c r="M5" s="51">
        <v>24.349</v>
      </c>
      <c r="N5" s="51">
        <v>3.5600000000000001</v>
      </c>
      <c r="O5" s="51">
        <v>-1.8440000000000001</v>
      </c>
      <c r="P5" s="51">
        <v>-6.8849999999999998</v>
      </c>
      <c r="Q5" s="51">
        <v>-11.222</v>
      </c>
      <c r="R5" s="51">
        <v>-6.4219999999999997</v>
      </c>
      <c r="S5" s="51">
        <v>-18.579999999999998</v>
      </c>
      <c r="T5" s="51">
        <v>-7.258</v>
      </c>
      <c r="U5" s="51">
        <v>-21.707999999999998</v>
      </c>
      <c r="V5" s="51">
        <v>-8.2889999999999997</v>
      </c>
      <c r="W5" s="51">
        <v>17.751999999999999</v>
      </c>
      <c r="X5" s="51">
        <v>12.945</v>
      </c>
      <c r="Y5" s="51">
        <v>2.0739999999999998</v>
      </c>
      <c r="Z5" s="51">
        <v>15.858000000000001</v>
      </c>
      <c r="AA5" s="51">
        <v>-1.946</v>
      </c>
      <c r="AB5" s="52">
        <v>8.7449999999999992</v>
      </c>
      <c r="AC5" s="34"/>
    </row>
    <row r="6" ht="16.5">
      <c r="A6" s="34"/>
      <c r="B6" s="53">
        <v>45811</v>
      </c>
      <c r="C6" s="48">
        <f>SUM(E6:AB6)</f>
        <v>-100.496</v>
      </c>
      <c r="D6" s="49"/>
      <c r="E6" s="71">
        <v>7.1769999999999996</v>
      </c>
      <c r="F6" s="51">
        <v>-5.0190000000000001</v>
      </c>
      <c r="G6" s="51">
        <v>-0.94599999999999995</v>
      </c>
      <c r="H6" s="51">
        <v>-3.2370000000000001</v>
      </c>
      <c r="I6" s="51">
        <v>-6.5960000000000001</v>
      </c>
      <c r="J6" s="51">
        <v>-14.327</v>
      </c>
      <c r="K6" s="51">
        <v>0.55800000000000005</v>
      </c>
      <c r="L6" s="51">
        <v>0.68899999999999995</v>
      </c>
      <c r="M6" s="51">
        <v>-11.52</v>
      </c>
      <c r="N6" s="51">
        <v>-7.3730000000000002</v>
      </c>
      <c r="O6" s="51">
        <v>17.109000000000002</v>
      </c>
      <c r="P6" s="51">
        <v>6.6109999999999998</v>
      </c>
      <c r="Q6" s="51">
        <v>26.524999999999999</v>
      </c>
      <c r="R6" s="51">
        <v>13.66</v>
      </c>
      <c r="S6" s="51">
        <v>7.468</v>
      </c>
      <c r="T6" s="51">
        <v>-6.2469999999999999</v>
      </c>
      <c r="U6" s="51">
        <v>-18.742000000000001</v>
      </c>
      <c r="V6" s="51">
        <v>-60.607999999999997</v>
      </c>
      <c r="W6" s="51">
        <v>-19.324999999999999</v>
      </c>
      <c r="X6" s="51">
        <v>-6.8010000000000002</v>
      </c>
      <c r="Y6" s="51">
        <v>-4.375</v>
      </c>
      <c r="Z6" s="51">
        <v>-2.008</v>
      </c>
      <c r="AA6" s="51">
        <v>-8.1950000000000003</v>
      </c>
      <c r="AB6" s="52">
        <v>-4.9740000000000002</v>
      </c>
      <c r="AC6" s="34"/>
    </row>
    <row r="7" ht="16.5">
      <c r="A7" s="34"/>
      <c r="B7" s="53">
        <v>45812</v>
      </c>
      <c r="C7" s="48">
        <f>SUM(E7:AB7)</f>
        <v>0</v>
      </c>
      <c r="D7" s="49"/>
      <c r="E7" s="7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34"/>
    </row>
    <row r="8" ht="16.5">
      <c r="A8" s="34"/>
      <c r="B8" s="53">
        <v>45813</v>
      </c>
      <c r="C8" s="48">
        <f>SUM(E8:AB8)</f>
        <v>0</v>
      </c>
      <c r="D8" s="49"/>
      <c r="E8" s="71"/>
      <c r="F8" s="51"/>
      <c r="G8" s="51"/>
      <c r="H8" s="51"/>
      <c r="I8" s="72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2"/>
      <c r="AC8" s="34"/>
    </row>
    <row r="9" ht="16.5">
      <c r="A9" s="34"/>
      <c r="B9" s="53">
        <v>45814</v>
      </c>
      <c r="C9" s="48">
        <f>SUM(E9:AB9)</f>
        <v>0</v>
      </c>
      <c r="D9" s="49"/>
      <c r="E9" s="7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34"/>
    </row>
    <row r="10" ht="16.5">
      <c r="A10" s="34"/>
      <c r="B10" s="53">
        <v>45815</v>
      </c>
      <c r="C10" s="48">
        <f>SUM(E10:AB10)</f>
        <v>0</v>
      </c>
      <c r="D10" s="49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34"/>
    </row>
    <row r="11" ht="16.5">
      <c r="A11" s="34"/>
      <c r="B11" s="53">
        <v>45816</v>
      </c>
      <c r="C11" s="48">
        <f>SUM(E11:AB11)</f>
        <v>0</v>
      </c>
      <c r="D11" s="49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34"/>
    </row>
    <row r="12" ht="16.5">
      <c r="A12" s="34"/>
      <c r="B12" s="53">
        <v>45817</v>
      </c>
      <c r="C12" s="48">
        <f>SUM(E12:AB12)</f>
        <v>0</v>
      </c>
      <c r="D12" s="49"/>
      <c r="E12" s="7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34"/>
    </row>
    <row r="13" ht="16.5">
      <c r="A13" s="34"/>
      <c r="B13" s="53">
        <v>45818</v>
      </c>
      <c r="C13" s="48">
        <f>SUM(E13:AB13)</f>
        <v>0</v>
      </c>
      <c r="D13" s="49"/>
      <c r="E13" s="7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34"/>
    </row>
    <row r="14" ht="16.5">
      <c r="A14" s="34"/>
      <c r="B14" s="53">
        <v>45819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53">
        <v>45820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53">
        <v>45821</v>
      </c>
      <c r="C16" s="48">
        <f>SUM(E16:AB16)</f>
        <v>0</v>
      </c>
      <c r="D16" s="49"/>
      <c r="E16" s="7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34"/>
    </row>
    <row r="17" ht="16.5">
      <c r="A17" s="34"/>
      <c r="B17" s="53">
        <v>45822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34"/>
    </row>
    <row r="18" ht="16.5">
      <c r="A18" s="34"/>
      <c r="B18" s="53">
        <v>45823</v>
      </c>
      <c r="C18" s="48">
        <f>SUM(E18:AB18)</f>
        <v>0</v>
      </c>
      <c r="D18" s="49"/>
      <c r="E18" s="7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  <c r="AC18" s="34"/>
    </row>
    <row r="19" ht="16.5">
      <c r="A19" s="34"/>
      <c r="B19" s="53">
        <v>45824</v>
      </c>
      <c r="C19" s="48">
        <f>SUM(E19:AB19)</f>
        <v>0</v>
      </c>
      <c r="D19" s="49"/>
      <c r="E19" s="7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4"/>
    </row>
    <row r="20" ht="16.5">
      <c r="A20" s="34"/>
      <c r="B20" s="53">
        <v>45825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53">
        <v>45826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53">
        <v>45827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45828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45829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45830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45831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45832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45833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45834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45835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45836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45837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45838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/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756.94100000000003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2025-06-13T09:49:29Z</dcterms:modified>
</cp:coreProperties>
</file>